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5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8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10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11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fca.sharepoint.com/sites/msteams_cc57b5/Shared Documents/R05OneDrive共有/R05-01_01府民活動/インターネット環境家計簿/"/>
    </mc:Choice>
  </mc:AlternateContent>
  <xr:revisionPtr revIDLastSave="402" documentId="8_{102BA7ED-95E8-4897-8865-18701628F5F4}" xr6:coauthVersionLast="47" xr6:coauthVersionMax="47" xr10:uidLastSave="{F9724E5B-0CEE-4DA5-8D51-2F7BC7B2D8A1}"/>
  <bookViews>
    <workbookView xWindow="-120" yWindow="-16320" windowWidth="29040" windowHeight="15720" xr2:uid="{9F66669C-A843-4248-BC71-9093AF2879C4}"/>
  </bookViews>
  <sheets>
    <sheet name="★開始" sheetId="13" r:id="rId1"/>
    <sheet name="インターネット環境家計簿_使用量（貼り付け用）" sheetId="3" r:id="rId2"/>
    <sheet name="3年比較" sheetId="15" r:id="rId3"/>
    <sheet name="10年比較" sheetId="14" r:id="rId4"/>
    <sheet name="電気" sheetId="2" r:id="rId5"/>
    <sheet name="都市ガス" sheetId="5" r:id="rId6"/>
    <sheet name="LPガス" sheetId="6" r:id="rId7"/>
    <sheet name="水道" sheetId="7" r:id="rId8"/>
    <sheet name="灯油" sheetId="8" r:id="rId9"/>
    <sheet name="ガソリン" sheetId="9" r:id="rId10"/>
    <sheet name="軽油" sheetId="10" r:id="rId11"/>
    <sheet name="太陽光" sheetId="11" r:id="rId12"/>
    <sheet name="CO2" sheetId="12" r:id="rId13"/>
    <sheet name="選択" sheetId="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3" l="1"/>
  <c r="B18" i="13" s="1"/>
  <c r="A2" i="6" l="1"/>
  <c r="J2" i="6" s="1"/>
  <c r="J22" i="6" s="1"/>
  <c r="A2" i="7"/>
  <c r="M2" i="7" s="1"/>
  <c r="L32" i="7" s="1"/>
  <c r="A2" i="8"/>
  <c r="M2" i="8" s="1"/>
  <c r="L30" i="8" s="1"/>
  <c r="A2" i="11"/>
  <c r="K2" i="11" s="1"/>
  <c r="A2" i="9"/>
  <c r="A2" i="10"/>
  <c r="L2" i="10" s="1"/>
  <c r="K30" i="10" s="1"/>
  <c r="A2" i="2"/>
  <c r="I2" i="2" s="1"/>
  <c r="I29" i="2" s="1"/>
  <c r="A2" i="12"/>
  <c r="L2" i="12" s="1"/>
  <c r="L4" i="12" s="1"/>
  <c r="A2" i="5"/>
  <c r="D2" i="5" s="1"/>
  <c r="F2" i="8"/>
  <c r="F29" i="8" s="1"/>
  <c r="K2" i="6"/>
  <c r="J30" i="6" s="1"/>
  <c r="F2" i="6"/>
  <c r="F26" i="6" s="1"/>
  <c r="D2" i="6"/>
  <c r="C13" i="6" s="1"/>
  <c r="I2" i="6"/>
  <c r="I25" i="6" s="1"/>
  <c r="C2" i="6"/>
  <c r="C27" i="6" s="1"/>
  <c r="L2" i="6"/>
  <c r="L24" i="6" s="1"/>
  <c r="G2" i="6"/>
  <c r="G23" i="6" s="1"/>
  <c r="K2" i="7"/>
  <c r="J30" i="7" s="1"/>
  <c r="L2" i="7"/>
  <c r="L29" i="7" s="1"/>
  <c r="J2" i="8"/>
  <c r="J27" i="8" s="1"/>
  <c r="E2" i="9"/>
  <c r="E28" i="9" s="1"/>
  <c r="J2" i="9"/>
  <c r="I30" i="9" s="1"/>
  <c r="C4" i="6"/>
  <c r="J25" i="6"/>
  <c r="J28" i="6"/>
  <c r="C2" i="8"/>
  <c r="C9" i="8" s="1"/>
  <c r="K2" i="8"/>
  <c r="J31" i="8" s="1"/>
  <c r="F2" i="9"/>
  <c r="E32" i="9" s="1"/>
  <c r="D2" i="8"/>
  <c r="D26" i="8" s="1"/>
  <c r="L2" i="8"/>
  <c r="L10" i="8" s="1"/>
  <c r="G2" i="9"/>
  <c r="G21" i="9" s="1"/>
  <c r="J7" i="6"/>
  <c r="E2" i="8"/>
  <c r="D30" i="8" s="1"/>
  <c r="H2" i="9"/>
  <c r="H11" i="9" s="1"/>
  <c r="J4" i="6"/>
  <c r="J5" i="6"/>
  <c r="J10" i="6"/>
  <c r="J12" i="6"/>
  <c r="G29" i="9"/>
  <c r="G4" i="9"/>
  <c r="C5" i="6"/>
  <c r="G26" i="6"/>
  <c r="F15" i="9"/>
  <c r="F32" i="9"/>
  <c r="G7" i="9"/>
  <c r="G11" i="9"/>
  <c r="G24" i="9"/>
  <c r="F13" i="9"/>
  <c r="F30" i="9"/>
  <c r="G5" i="9"/>
  <c r="G9" i="9"/>
  <c r="G26" i="9"/>
  <c r="G6" i="9"/>
  <c r="G10" i="9"/>
  <c r="G23" i="9"/>
  <c r="K10" i="8"/>
  <c r="K23" i="8"/>
  <c r="F5" i="8"/>
  <c r="F9" i="8"/>
  <c r="D14" i="8"/>
  <c r="L14" i="8"/>
  <c r="J15" i="8"/>
  <c r="F22" i="8"/>
  <c r="F26" i="8"/>
  <c r="D31" i="8"/>
  <c r="L31" i="8"/>
  <c r="J32" i="8"/>
  <c r="E30" i="8"/>
  <c r="E6" i="8"/>
  <c r="K7" i="8"/>
  <c r="E10" i="8"/>
  <c r="K11" i="8"/>
  <c r="E14" i="8"/>
  <c r="E23" i="8"/>
  <c r="K24" i="8"/>
  <c r="E27" i="8"/>
  <c r="K28" i="8"/>
  <c r="E31" i="8"/>
  <c r="K6" i="8"/>
  <c r="E13" i="8"/>
  <c r="K27" i="8"/>
  <c r="F6" i="8"/>
  <c r="F10" i="8"/>
  <c r="D15" i="8"/>
  <c r="L15" i="8"/>
  <c r="F23" i="8"/>
  <c r="F27" i="8"/>
  <c r="D32" i="8"/>
  <c r="L32" i="8"/>
  <c r="K4" i="8"/>
  <c r="E7" i="8"/>
  <c r="K8" i="8"/>
  <c r="E11" i="8"/>
  <c r="K12" i="8"/>
  <c r="E15" i="8"/>
  <c r="K21" i="8"/>
  <c r="E24" i="8"/>
  <c r="K25" i="8"/>
  <c r="E28" i="8"/>
  <c r="K29" i="8"/>
  <c r="E32" i="8"/>
  <c r="F7" i="8"/>
  <c r="F11" i="8"/>
  <c r="J13" i="8"/>
  <c r="F24" i="8"/>
  <c r="F28" i="8"/>
  <c r="L29" i="8"/>
  <c r="J30" i="8"/>
  <c r="K5" i="8"/>
  <c r="E21" i="8"/>
  <c r="K22" i="8"/>
  <c r="E25" i="8"/>
  <c r="K26" i="8"/>
  <c r="E29" i="8"/>
  <c r="K9" i="8"/>
  <c r="F4" i="8"/>
  <c r="F8" i="8"/>
  <c r="F12" i="8"/>
  <c r="D13" i="8"/>
  <c r="L13" i="8"/>
  <c r="J14" i="8"/>
  <c r="F21" i="8"/>
  <c r="F25" i="8"/>
  <c r="L13" i="7"/>
  <c r="L30" i="7"/>
  <c r="K10" i="7"/>
  <c r="L14" i="7"/>
  <c r="L31" i="7"/>
  <c r="K26" i="7"/>
  <c r="L15" i="7"/>
  <c r="K4" i="7"/>
  <c r="K12" i="7"/>
  <c r="J13" i="7"/>
  <c r="G21" i="6"/>
  <c r="I31" i="6"/>
  <c r="I13" i="6"/>
  <c r="F14" i="6"/>
  <c r="J23" i="6"/>
  <c r="C28" i="6"/>
  <c r="K28" i="6"/>
  <c r="J31" i="6"/>
  <c r="C23" i="6"/>
  <c r="K23" i="6"/>
  <c r="J26" i="6"/>
  <c r="G27" i="6"/>
  <c r="D28" i="6"/>
  <c r="G8" i="6"/>
  <c r="J8" i="6"/>
  <c r="J21" i="6"/>
  <c r="D23" i="6"/>
  <c r="C26" i="6"/>
  <c r="K26" i="6"/>
  <c r="J29" i="6"/>
  <c r="I32" i="6"/>
  <c r="D5" i="6"/>
  <c r="C8" i="6"/>
  <c r="K8" i="6"/>
  <c r="J11" i="6"/>
  <c r="I14" i="6"/>
  <c r="C21" i="6"/>
  <c r="K21" i="6"/>
  <c r="J24" i="6"/>
  <c r="C29" i="6"/>
  <c r="K29" i="6"/>
  <c r="J32" i="6"/>
  <c r="F12" i="6"/>
  <c r="J6" i="6"/>
  <c r="D8" i="6"/>
  <c r="C11" i="6"/>
  <c r="K11" i="6"/>
  <c r="J14" i="6"/>
  <c r="D21" i="6"/>
  <c r="C24" i="6"/>
  <c r="K24" i="6"/>
  <c r="J27" i="6"/>
  <c r="G28" i="6"/>
  <c r="I30" i="6"/>
  <c r="F31" i="6"/>
  <c r="C32" i="6"/>
  <c r="F5" i="6"/>
  <c r="C6" i="6"/>
  <c r="K6" i="6"/>
  <c r="J9" i="6"/>
  <c r="I12" i="6"/>
  <c r="F13" i="6"/>
  <c r="K14" i="6"/>
  <c r="K27" i="6"/>
  <c r="E20" i="9"/>
  <c r="F20" i="9"/>
  <c r="G20" i="9"/>
  <c r="K20" i="8"/>
  <c r="E20" i="8"/>
  <c r="M20" i="8"/>
  <c r="F20" i="8"/>
  <c r="M20" i="7"/>
  <c r="J20" i="6"/>
  <c r="C20" i="6"/>
  <c r="K20" i="6"/>
  <c r="G20" i="6"/>
  <c r="I4" i="2"/>
  <c r="I11" i="6" l="1"/>
  <c r="L7" i="8"/>
  <c r="I24" i="6"/>
  <c r="L12" i="8"/>
  <c r="L20" i="8"/>
  <c r="H15" i="6"/>
  <c r="I4" i="6"/>
  <c r="L8" i="6"/>
  <c r="L11" i="6"/>
  <c r="L21" i="6"/>
  <c r="K31" i="6"/>
  <c r="L7" i="6"/>
  <c r="L28" i="6"/>
  <c r="L6" i="6"/>
  <c r="L20" i="6"/>
  <c r="L20" i="12"/>
  <c r="L25" i="6"/>
  <c r="K32" i="6"/>
  <c r="L29" i="6"/>
  <c r="L23" i="6"/>
  <c r="L12" i="6"/>
  <c r="L26" i="6"/>
  <c r="L5" i="6"/>
  <c r="K15" i="6"/>
  <c r="L9" i="6"/>
  <c r="I15" i="6"/>
  <c r="K2" i="5"/>
  <c r="K31" i="8"/>
  <c r="K15" i="8"/>
  <c r="F23" i="6"/>
  <c r="F28" i="6"/>
  <c r="E30" i="6"/>
  <c r="F11" i="6"/>
  <c r="F5" i="9"/>
  <c r="F12" i="9"/>
  <c r="E32" i="6"/>
  <c r="F6" i="6"/>
  <c r="E31" i="6"/>
  <c r="F4" i="6"/>
  <c r="F10" i="6"/>
  <c r="E14" i="6"/>
  <c r="J23" i="8"/>
  <c r="F28" i="9"/>
  <c r="I31" i="8"/>
  <c r="D28" i="8"/>
  <c r="D14" i="9"/>
  <c r="E11" i="9"/>
  <c r="D22" i="8"/>
  <c r="D24" i="8"/>
  <c r="D13" i="9"/>
  <c r="E2" i="5"/>
  <c r="D6" i="8"/>
  <c r="L8" i="12"/>
  <c r="C32" i="8"/>
  <c r="E29" i="9"/>
  <c r="L23" i="12"/>
  <c r="F24" i="6"/>
  <c r="F29" i="6"/>
  <c r="K29" i="7"/>
  <c r="K23" i="7"/>
  <c r="C25" i="8"/>
  <c r="J25" i="8"/>
  <c r="J8" i="8"/>
  <c r="F27" i="9"/>
  <c r="F8" i="9"/>
  <c r="F24" i="9"/>
  <c r="L26" i="12"/>
  <c r="C10" i="8"/>
  <c r="G22" i="9"/>
  <c r="E13" i="9"/>
  <c r="G28" i="9"/>
  <c r="H10" i="9"/>
  <c r="I32" i="8"/>
  <c r="K22" i="6"/>
  <c r="J21" i="8"/>
  <c r="J4" i="8"/>
  <c r="J11" i="8"/>
  <c r="H28" i="9"/>
  <c r="F7" i="9"/>
  <c r="K12" i="6"/>
  <c r="E15" i="6"/>
  <c r="F21" i="6"/>
  <c r="F27" i="6"/>
  <c r="K28" i="7"/>
  <c r="J10" i="8"/>
  <c r="J26" i="8"/>
  <c r="I30" i="8"/>
  <c r="I13" i="8"/>
  <c r="C7" i="8"/>
  <c r="J28" i="8"/>
  <c r="G14" i="9"/>
  <c r="F25" i="9"/>
  <c r="K13" i="10"/>
  <c r="J29" i="8"/>
  <c r="J7" i="8"/>
  <c r="E30" i="9"/>
  <c r="H24" i="9"/>
  <c r="L29" i="10"/>
  <c r="F20" i="6"/>
  <c r="E13" i="6"/>
  <c r="F9" i="6"/>
  <c r="F7" i="6"/>
  <c r="F25" i="6"/>
  <c r="F22" i="6"/>
  <c r="F8" i="6"/>
  <c r="J6" i="8"/>
  <c r="C22" i="8"/>
  <c r="J22" i="8"/>
  <c r="C12" i="8"/>
  <c r="J12" i="8"/>
  <c r="C27" i="8"/>
  <c r="J20" i="8"/>
  <c r="J24" i="8"/>
  <c r="K15" i="10"/>
  <c r="I21" i="2"/>
  <c r="K21" i="11"/>
  <c r="K7" i="11"/>
  <c r="K9" i="11"/>
  <c r="K12" i="11"/>
  <c r="K26" i="11"/>
  <c r="K5" i="11"/>
  <c r="J31" i="11"/>
  <c r="K8" i="11"/>
  <c r="K22" i="11"/>
  <c r="J14" i="11"/>
  <c r="K4" i="11"/>
  <c r="J32" i="11"/>
  <c r="J13" i="11"/>
  <c r="K28" i="11"/>
  <c r="J15" i="11"/>
  <c r="J30" i="11"/>
  <c r="K24" i="11"/>
  <c r="K27" i="11"/>
  <c r="K29" i="11"/>
  <c r="K11" i="11"/>
  <c r="K23" i="11"/>
  <c r="K25" i="11"/>
  <c r="K6" i="11"/>
  <c r="K10" i="11"/>
  <c r="K20" i="11"/>
  <c r="H30" i="2"/>
  <c r="H14" i="2"/>
  <c r="H31" i="2"/>
  <c r="I24" i="2"/>
  <c r="I12" i="2"/>
  <c r="I23" i="2"/>
  <c r="I8" i="2"/>
  <c r="I22" i="2"/>
  <c r="I10" i="2"/>
  <c r="I11" i="2"/>
  <c r="I9" i="2"/>
  <c r="I20" i="2"/>
  <c r="I28" i="2"/>
  <c r="I7" i="2"/>
  <c r="I5" i="2"/>
  <c r="I27" i="2"/>
  <c r="I6" i="2"/>
  <c r="H15" i="2"/>
  <c r="I26" i="2"/>
  <c r="H32" i="2"/>
  <c r="I25" i="2"/>
  <c r="H13" i="2"/>
  <c r="F2" i="11"/>
  <c r="F5" i="11" s="1"/>
  <c r="G9" i="6"/>
  <c r="G12" i="6"/>
  <c r="G4" i="6"/>
  <c r="G10" i="6"/>
  <c r="G29" i="6"/>
  <c r="L12" i="7"/>
  <c r="L11" i="7"/>
  <c r="L22" i="7"/>
  <c r="K13" i="8"/>
  <c r="E24" i="9"/>
  <c r="F10" i="9"/>
  <c r="E10" i="9"/>
  <c r="F22" i="9"/>
  <c r="F6" i="9"/>
  <c r="E8" i="9"/>
  <c r="F2" i="7"/>
  <c r="J2" i="11"/>
  <c r="I2" i="11"/>
  <c r="I8" i="11" s="1"/>
  <c r="G2" i="2"/>
  <c r="F30" i="2" s="1"/>
  <c r="G7" i="6"/>
  <c r="H30" i="6"/>
  <c r="I6" i="6"/>
  <c r="L21" i="8"/>
  <c r="K32" i="8"/>
  <c r="L23" i="8"/>
  <c r="L6" i="8"/>
  <c r="E15" i="9"/>
  <c r="E31" i="9"/>
  <c r="E6" i="9"/>
  <c r="E4" i="9"/>
  <c r="F23" i="9"/>
  <c r="D2" i="2"/>
  <c r="D10" i="2" s="1"/>
  <c r="D2" i="11"/>
  <c r="F2" i="2"/>
  <c r="F21" i="2" s="1"/>
  <c r="F15" i="6"/>
  <c r="G11" i="6"/>
  <c r="L25" i="7"/>
  <c r="L22" i="8"/>
  <c r="L9" i="8"/>
  <c r="K30" i="8"/>
  <c r="K34" i="8" s="1"/>
  <c r="L28" i="8"/>
  <c r="E27" i="9"/>
  <c r="F9" i="9"/>
  <c r="F21" i="9"/>
  <c r="E25" i="9"/>
  <c r="G5" i="6"/>
  <c r="G2" i="11"/>
  <c r="G11" i="11" s="1"/>
  <c r="E2" i="7"/>
  <c r="E10" i="7" s="1"/>
  <c r="D2" i="7"/>
  <c r="M2" i="2"/>
  <c r="L32" i="2" s="1"/>
  <c r="L23" i="7"/>
  <c r="E23" i="9"/>
  <c r="D31" i="9"/>
  <c r="E21" i="9"/>
  <c r="C2" i="11"/>
  <c r="C20" i="11" s="1"/>
  <c r="E2" i="11"/>
  <c r="E28" i="11" s="1"/>
  <c r="C2" i="7"/>
  <c r="H2" i="2"/>
  <c r="H23" i="2" s="1"/>
  <c r="E2" i="2"/>
  <c r="D13" i="2" s="1"/>
  <c r="K2" i="2"/>
  <c r="K28" i="2" s="1"/>
  <c r="F30" i="6"/>
  <c r="G6" i="6"/>
  <c r="G24" i="6"/>
  <c r="F32" i="6"/>
  <c r="L5" i="8"/>
  <c r="L8" i="8"/>
  <c r="L11" i="8"/>
  <c r="E7" i="9"/>
  <c r="D30" i="9"/>
  <c r="E12" i="9"/>
  <c r="H2" i="11"/>
  <c r="G32" i="11" s="1"/>
  <c r="D15" i="9"/>
  <c r="L2" i="11"/>
  <c r="J2" i="2"/>
  <c r="C2" i="2"/>
  <c r="C10" i="2" s="1"/>
  <c r="G25" i="6"/>
  <c r="G22" i="6"/>
  <c r="L25" i="8"/>
  <c r="L24" i="8"/>
  <c r="K14" i="8"/>
  <c r="L27" i="8"/>
  <c r="E14" i="9"/>
  <c r="F26" i="9"/>
  <c r="F29" i="9"/>
  <c r="F4" i="9"/>
  <c r="F11" i="9"/>
  <c r="M2" i="11"/>
  <c r="G2" i="7"/>
  <c r="G10" i="7" s="1"/>
  <c r="L12" i="12"/>
  <c r="L7" i="12"/>
  <c r="L27" i="12"/>
  <c r="E2" i="12"/>
  <c r="E12" i="12" s="1"/>
  <c r="L21" i="12"/>
  <c r="L9" i="12"/>
  <c r="K15" i="12"/>
  <c r="M2" i="12"/>
  <c r="L32" i="12" s="1"/>
  <c r="L25" i="12"/>
  <c r="L22" i="12"/>
  <c r="K32" i="12"/>
  <c r="D2" i="12"/>
  <c r="D6" i="12" s="1"/>
  <c r="L29" i="12"/>
  <c r="K14" i="12"/>
  <c r="L28" i="12"/>
  <c r="J2" i="12"/>
  <c r="J11" i="12" s="1"/>
  <c r="C2" i="12"/>
  <c r="C20" i="12" s="1"/>
  <c r="K13" i="12"/>
  <c r="K31" i="12"/>
  <c r="I2" i="12"/>
  <c r="I20" i="12" s="1"/>
  <c r="K30" i="12"/>
  <c r="L6" i="12"/>
  <c r="L5" i="12"/>
  <c r="L10" i="12"/>
  <c r="F2" i="12"/>
  <c r="F22" i="12" s="1"/>
  <c r="J2" i="5"/>
  <c r="J5" i="5" s="1"/>
  <c r="F31" i="9"/>
  <c r="F2" i="5"/>
  <c r="K2" i="10"/>
  <c r="K22" i="10" s="1"/>
  <c r="M2" i="10"/>
  <c r="E9" i="8"/>
  <c r="L10" i="6"/>
  <c r="L4" i="6"/>
  <c r="K30" i="6"/>
  <c r="L22" i="6"/>
  <c r="C25" i="6"/>
  <c r="L27" i="6"/>
  <c r="C9" i="6"/>
  <c r="C10" i="6"/>
  <c r="K25" i="6"/>
  <c r="C22" i="6"/>
  <c r="K13" i="6"/>
  <c r="H2" i="7"/>
  <c r="G32" i="7" s="1"/>
  <c r="M2" i="6"/>
  <c r="H2" i="5"/>
  <c r="H27" i="5" s="1"/>
  <c r="K9" i="6"/>
  <c r="F27" i="12"/>
  <c r="K7" i="6"/>
  <c r="K5" i="6"/>
  <c r="D32" i="9"/>
  <c r="K4" i="6"/>
  <c r="J13" i="6"/>
  <c r="H14" i="6"/>
  <c r="I21" i="6"/>
  <c r="L7" i="10"/>
  <c r="L23" i="10"/>
  <c r="K31" i="10"/>
  <c r="L22" i="10"/>
  <c r="L26" i="10"/>
  <c r="I26" i="6"/>
  <c r="L12" i="10"/>
  <c r="L28" i="10"/>
  <c r="L20" i="10"/>
  <c r="H13" i="6"/>
  <c r="L9" i="10"/>
  <c r="I2" i="10"/>
  <c r="I10" i="10" s="1"/>
  <c r="C2" i="10"/>
  <c r="D21" i="2"/>
  <c r="G31" i="2"/>
  <c r="I20" i="6"/>
  <c r="I22" i="6"/>
  <c r="I9" i="6"/>
  <c r="I8" i="6"/>
  <c r="G6" i="7"/>
  <c r="L8" i="10"/>
  <c r="L24" i="10"/>
  <c r="K32" i="10"/>
  <c r="L31" i="10"/>
  <c r="E31" i="12"/>
  <c r="K2" i="12"/>
  <c r="K20" i="12" s="1"/>
  <c r="L11" i="12"/>
  <c r="L24" i="12"/>
  <c r="G2" i="12"/>
  <c r="G28" i="12" s="1"/>
  <c r="C7" i="6"/>
  <c r="K10" i="6"/>
  <c r="H2" i="12"/>
  <c r="E2" i="10"/>
  <c r="D13" i="10" s="1"/>
  <c r="F2" i="10"/>
  <c r="F20" i="10" s="1"/>
  <c r="C12" i="6"/>
  <c r="J2" i="7"/>
  <c r="I13" i="7" s="1"/>
  <c r="H2" i="6"/>
  <c r="G14" i="6" s="1"/>
  <c r="L2" i="5"/>
  <c r="L25" i="5" s="1"/>
  <c r="I2" i="8"/>
  <c r="I8" i="8" s="1"/>
  <c r="I27" i="6"/>
  <c r="H32" i="6"/>
  <c r="L4" i="10"/>
  <c r="L15" i="10"/>
  <c r="L5" i="10"/>
  <c r="I28" i="6"/>
  <c r="D2" i="10"/>
  <c r="D20" i="10" s="1"/>
  <c r="H2" i="10"/>
  <c r="G15" i="10" s="1"/>
  <c r="I2" i="7"/>
  <c r="I10" i="7" s="1"/>
  <c r="E2" i="6"/>
  <c r="E6" i="6" s="1"/>
  <c r="G2" i="5"/>
  <c r="G21" i="5" s="1"/>
  <c r="G2" i="8"/>
  <c r="L25" i="10"/>
  <c r="L10" i="10"/>
  <c r="G2" i="10"/>
  <c r="G23" i="10" s="1"/>
  <c r="L21" i="10"/>
  <c r="L32" i="10"/>
  <c r="K28" i="10"/>
  <c r="L27" i="10"/>
  <c r="I29" i="6"/>
  <c r="G5" i="7"/>
  <c r="K29" i="10"/>
  <c r="L11" i="10"/>
  <c r="L6" i="10"/>
  <c r="K14" i="10"/>
  <c r="H31" i="6"/>
  <c r="J2" i="10"/>
  <c r="J28" i="10" s="1"/>
  <c r="J15" i="6"/>
  <c r="C30" i="5"/>
  <c r="D28" i="5"/>
  <c r="D10" i="5"/>
  <c r="D23" i="5"/>
  <c r="D29" i="5"/>
  <c r="D9" i="5"/>
  <c r="D8" i="5"/>
  <c r="D6" i="5"/>
  <c r="D7" i="5"/>
  <c r="D25" i="5"/>
  <c r="C14" i="5"/>
  <c r="D21" i="5"/>
  <c r="D22" i="5"/>
  <c r="C31" i="5"/>
  <c r="D12" i="5"/>
  <c r="C13" i="5"/>
  <c r="D26" i="5"/>
  <c r="D4" i="5"/>
  <c r="D5" i="5"/>
  <c r="C32" i="5"/>
  <c r="D20" i="5"/>
  <c r="D11" i="5"/>
  <c r="D24" i="5"/>
  <c r="C15" i="5"/>
  <c r="D27" i="5"/>
  <c r="E14" i="12"/>
  <c r="E30" i="12"/>
  <c r="G7" i="7"/>
  <c r="C2" i="5"/>
  <c r="C7" i="5" s="1"/>
  <c r="L2" i="2"/>
  <c r="F24" i="12"/>
  <c r="H2" i="8"/>
  <c r="I2" i="9"/>
  <c r="L2" i="9"/>
  <c r="K2" i="9"/>
  <c r="M2" i="9"/>
  <c r="D2" i="9"/>
  <c r="C2" i="9"/>
  <c r="F5" i="12"/>
  <c r="F8" i="12"/>
  <c r="I2" i="5"/>
  <c r="M2" i="5"/>
  <c r="C26" i="8"/>
  <c r="C29" i="8"/>
  <c r="C28" i="8"/>
  <c r="J10" i="9"/>
  <c r="C20" i="8"/>
  <c r="C5" i="8"/>
  <c r="C4" i="8"/>
  <c r="J24" i="9"/>
  <c r="E9" i="10"/>
  <c r="C21" i="8"/>
  <c r="C11" i="8"/>
  <c r="C8" i="8"/>
  <c r="C24" i="8"/>
  <c r="J6" i="9"/>
  <c r="J20" i="9"/>
  <c r="C23" i="8"/>
  <c r="C6" i="8"/>
  <c r="D29" i="8"/>
  <c r="D23" i="8"/>
  <c r="I13" i="9"/>
  <c r="H12" i="9"/>
  <c r="J27" i="9"/>
  <c r="G15" i="9"/>
  <c r="H5" i="9"/>
  <c r="D12" i="6"/>
  <c r="E4" i="8"/>
  <c r="D4" i="8"/>
  <c r="J21" i="9"/>
  <c r="I14" i="8"/>
  <c r="J9" i="8"/>
  <c r="D13" i="7"/>
  <c r="D9" i="8"/>
  <c r="C13" i="8"/>
  <c r="D8" i="8"/>
  <c r="D20" i="8"/>
  <c r="C31" i="8"/>
  <c r="G13" i="9"/>
  <c r="H29" i="9"/>
  <c r="J11" i="9"/>
  <c r="G32" i="9"/>
  <c r="I14" i="9"/>
  <c r="H6" i="9"/>
  <c r="E10" i="10"/>
  <c r="H26" i="9"/>
  <c r="I32" i="9"/>
  <c r="D21" i="8"/>
  <c r="D10" i="8"/>
  <c r="G30" i="9"/>
  <c r="J28" i="9"/>
  <c r="H4" i="9"/>
  <c r="I31" i="9"/>
  <c r="H23" i="9"/>
  <c r="J5" i="9"/>
  <c r="I15" i="8"/>
  <c r="I15" i="9"/>
  <c r="J8" i="9"/>
  <c r="H6" i="5"/>
  <c r="H20" i="9"/>
  <c r="E24" i="7"/>
  <c r="D7" i="8"/>
  <c r="C14" i="8"/>
  <c r="C15" i="8"/>
  <c r="D27" i="8"/>
  <c r="H21" i="9"/>
  <c r="H7" i="9"/>
  <c r="J22" i="9"/>
  <c r="J4" i="9"/>
  <c r="J5" i="8"/>
  <c r="I27" i="11"/>
  <c r="J29" i="9"/>
  <c r="D25" i="8"/>
  <c r="H8" i="9"/>
  <c r="J23" i="9"/>
  <c r="H27" i="9"/>
  <c r="J9" i="9"/>
  <c r="F29" i="12"/>
  <c r="F25" i="12"/>
  <c r="E5" i="8"/>
  <c r="E12" i="8"/>
  <c r="E22" i="8"/>
  <c r="D5" i="8"/>
  <c r="C30" i="8"/>
  <c r="D12" i="8"/>
  <c r="D11" i="8"/>
  <c r="H25" i="9"/>
  <c r="J7" i="9"/>
  <c r="J26" i="9"/>
  <c r="E26" i="8"/>
  <c r="J12" i="9"/>
  <c r="J25" i="9"/>
  <c r="E5" i="9"/>
  <c r="E22" i="9"/>
  <c r="I27" i="7"/>
  <c r="F13" i="2"/>
  <c r="G4" i="11"/>
  <c r="E9" i="9"/>
  <c r="E26" i="9"/>
  <c r="D24" i="10"/>
  <c r="I6" i="8"/>
  <c r="C31" i="11"/>
  <c r="C13" i="10"/>
  <c r="C30" i="11"/>
  <c r="C30" i="7"/>
  <c r="E29" i="11"/>
  <c r="D10" i="11"/>
  <c r="H30" i="8"/>
  <c r="D28" i="10"/>
  <c r="D11" i="10"/>
  <c r="D8" i="11"/>
  <c r="D25" i="11"/>
  <c r="D9" i="11"/>
  <c r="D20" i="6"/>
  <c r="C14" i="6"/>
  <c r="C30" i="6"/>
  <c r="D22" i="6"/>
  <c r="D9" i="6"/>
  <c r="D6" i="6"/>
  <c r="C31" i="6"/>
  <c r="C15" i="6"/>
  <c r="D24" i="6"/>
  <c r="D10" i="6"/>
  <c r="D27" i="6"/>
  <c r="D4" i="6"/>
  <c r="I5" i="6"/>
  <c r="I10" i="6"/>
  <c r="D7" i="6"/>
  <c r="D11" i="6"/>
  <c r="D29" i="6"/>
  <c r="D26" i="6"/>
  <c r="D25" i="6"/>
  <c r="I23" i="6"/>
  <c r="I7" i="6"/>
  <c r="L20" i="7"/>
  <c r="L28" i="7"/>
  <c r="L9" i="7"/>
  <c r="K20" i="7"/>
  <c r="K21" i="7"/>
  <c r="K32" i="7"/>
  <c r="K5" i="7"/>
  <c r="L27" i="7"/>
  <c r="K27" i="7"/>
  <c r="K9" i="7"/>
  <c r="L26" i="7"/>
  <c r="K13" i="7"/>
  <c r="L10" i="7"/>
  <c r="L4" i="7"/>
  <c r="K7" i="7"/>
  <c r="J15" i="7"/>
  <c r="J14" i="7"/>
  <c r="K15" i="7"/>
  <c r="L21" i="7"/>
  <c r="K8" i="7"/>
  <c r="L7" i="7"/>
  <c r="K24" i="7"/>
  <c r="J32" i="7"/>
  <c r="K14" i="7"/>
  <c r="J31" i="7"/>
  <c r="K30" i="7"/>
  <c r="K22" i="7"/>
  <c r="K25" i="7"/>
  <c r="L24" i="7"/>
  <c r="K31" i="7"/>
  <c r="L8" i="7"/>
  <c r="K11" i="7"/>
  <c r="L6" i="7"/>
  <c r="K6" i="7"/>
  <c r="L5" i="7"/>
  <c r="E8" i="8"/>
  <c r="F10" i="10"/>
  <c r="E14" i="10"/>
  <c r="F6" i="10"/>
  <c r="F11" i="10"/>
  <c r="F24" i="10"/>
  <c r="F12" i="10"/>
  <c r="L14" i="2"/>
  <c r="K10" i="2"/>
  <c r="F28" i="2"/>
  <c r="D30" i="10"/>
  <c r="G9" i="11"/>
  <c r="F26" i="12"/>
  <c r="F10" i="12"/>
  <c r="E28" i="7"/>
  <c r="F29" i="11"/>
  <c r="K7" i="2"/>
  <c r="G32" i="10"/>
  <c r="J13" i="2"/>
  <c r="G5" i="10"/>
  <c r="H4" i="10"/>
  <c r="D21" i="11"/>
  <c r="C32" i="11"/>
  <c r="D20" i="11"/>
  <c r="D23" i="11"/>
  <c r="C14" i="11"/>
  <c r="H26" i="12"/>
  <c r="F4" i="12"/>
  <c r="F21" i="12"/>
  <c r="F11" i="12"/>
  <c r="D26" i="10"/>
  <c r="K27" i="2"/>
  <c r="F32" i="10"/>
  <c r="D4" i="11"/>
  <c r="D11" i="11"/>
  <c r="C13" i="11"/>
  <c r="D6" i="11"/>
  <c r="E13" i="11"/>
  <c r="H29" i="12"/>
  <c r="H10" i="12"/>
  <c r="G32" i="12"/>
  <c r="E4" i="12"/>
  <c r="H22" i="12"/>
  <c r="G13" i="12"/>
  <c r="H6" i="10"/>
  <c r="D5" i="11"/>
  <c r="D12" i="11"/>
  <c r="E7" i="11"/>
  <c r="D24" i="11"/>
  <c r="F10" i="11"/>
  <c r="E15" i="12"/>
  <c r="G30" i="12"/>
  <c r="H12" i="12"/>
  <c r="H6" i="12"/>
  <c r="E13" i="12"/>
  <c r="F12" i="12"/>
  <c r="E29" i="12"/>
  <c r="H5" i="12"/>
  <c r="G27" i="9"/>
  <c r="G25" i="9"/>
  <c r="G8" i="9"/>
  <c r="F14" i="9"/>
  <c r="G12" i="9"/>
  <c r="G9" i="10"/>
  <c r="H8" i="10"/>
  <c r="F25" i="11"/>
  <c r="F23" i="11"/>
  <c r="C15" i="11"/>
  <c r="D14" i="11"/>
  <c r="G14" i="12"/>
  <c r="E7" i="12"/>
  <c r="H7" i="12"/>
  <c r="G31" i="9"/>
  <c r="H9" i="9"/>
  <c r="H22" i="9"/>
  <c r="K24" i="2"/>
  <c r="E32" i="2"/>
  <c r="D29" i="11"/>
  <c r="D7" i="11"/>
  <c r="E9" i="11"/>
  <c r="H25" i="12"/>
  <c r="F9" i="12"/>
  <c r="H28" i="12"/>
  <c r="F6" i="12"/>
  <c r="F23" i="12"/>
  <c r="H27" i="12"/>
  <c r="L26" i="8"/>
  <c r="L4" i="8"/>
  <c r="G24" i="10"/>
  <c r="G12" i="10"/>
  <c r="D22" i="11"/>
  <c r="E6" i="11"/>
  <c r="D27" i="11"/>
  <c r="E22" i="11"/>
  <c r="H8" i="12"/>
  <c r="H24" i="12"/>
  <c r="H11" i="12"/>
  <c r="G15" i="12"/>
  <c r="H9" i="12"/>
  <c r="F8" i="10"/>
  <c r="J4" i="12"/>
  <c r="D14" i="2"/>
  <c r="J7" i="12"/>
  <c r="J5" i="12"/>
  <c r="E5" i="2"/>
  <c r="J27" i="12"/>
  <c r="C20" i="2"/>
  <c r="J22" i="12"/>
  <c r="I10" i="12"/>
  <c r="C30" i="12"/>
  <c r="K29" i="12"/>
  <c r="K25" i="12"/>
  <c r="K21" i="12"/>
  <c r="K12" i="12"/>
  <c r="K8" i="12"/>
  <c r="K4" i="12"/>
  <c r="K28" i="12"/>
  <c r="K24" i="12"/>
  <c r="K11" i="12"/>
  <c r="J32" i="12"/>
  <c r="J15" i="12"/>
  <c r="J14" i="12"/>
  <c r="K7" i="12"/>
  <c r="K27" i="12"/>
  <c r="K23" i="12"/>
  <c r="K10" i="12"/>
  <c r="K6" i="12"/>
  <c r="J31" i="12"/>
  <c r="K26" i="12"/>
  <c r="K22" i="12"/>
  <c r="K9" i="12"/>
  <c r="K5" i="12"/>
  <c r="J30" i="12"/>
  <c r="J13" i="12"/>
  <c r="C29" i="12"/>
  <c r="C25" i="12"/>
  <c r="C21" i="12"/>
  <c r="C12" i="12"/>
  <c r="C8" i="12"/>
  <c r="C4" i="12"/>
  <c r="C28" i="12"/>
  <c r="C24" i="12"/>
  <c r="C11" i="12"/>
  <c r="C7" i="12"/>
  <c r="C27" i="12"/>
  <c r="C23" i="12"/>
  <c r="C10" i="12"/>
  <c r="C6" i="12"/>
  <c r="C26" i="12"/>
  <c r="C22" i="12"/>
  <c r="C9" i="12"/>
  <c r="C5" i="12"/>
  <c r="H23" i="11"/>
  <c r="H22" i="11"/>
  <c r="H12" i="11"/>
  <c r="C21" i="11"/>
  <c r="C24" i="11"/>
  <c r="J27" i="11"/>
  <c r="J23" i="11"/>
  <c r="J10" i="11"/>
  <c r="J26" i="11"/>
  <c r="I31" i="11"/>
  <c r="I30" i="11"/>
  <c r="I13" i="11"/>
  <c r="J5" i="11"/>
  <c r="J29" i="11"/>
  <c r="J25" i="11"/>
  <c r="J21" i="11"/>
  <c r="J12" i="11"/>
  <c r="J8" i="11"/>
  <c r="J4" i="11"/>
  <c r="J20" i="11"/>
  <c r="J6" i="11"/>
  <c r="I14" i="11"/>
  <c r="J9" i="11"/>
  <c r="J28" i="11"/>
  <c r="J24" i="11"/>
  <c r="J11" i="11"/>
  <c r="J7" i="11"/>
  <c r="I32" i="11"/>
  <c r="I15" i="11"/>
  <c r="J22" i="11"/>
  <c r="J34" i="6"/>
  <c r="E28" i="2" l="1"/>
  <c r="F14" i="2"/>
  <c r="F31" i="2"/>
  <c r="E7" i="2"/>
  <c r="C21" i="2"/>
  <c r="D32" i="2"/>
  <c r="D15" i="2"/>
  <c r="G26" i="2"/>
  <c r="G5" i="12"/>
  <c r="E25" i="2"/>
  <c r="C4" i="2"/>
  <c r="E20" i="2"/>
  <c r="G21" i="2"/>
  <c r="E6" i="2"/>
  <c r="E12" i="2"/>
  <c r="C22" i="2"/>
  <c r="C6" i="2"/>
  <c r="E9" i="2"/>
  <c r="G22" i="2"/>
  <c r="E26" i="2"/>
  <c r="G12" i="2"/>
  <c r="G23" i="2"/>
  <c r="G28" i="2"/>
  <c r="K11" i="2"/>
  <c r="E27" i="12"/>
  <c r="J14" i="2"/>
  <c r="E10" i="12"/>
  <c r="D4" i="12"/>
  <c r="I8" i="12"/>
  <c r="C14" i="12"/>
  <c r="H32" i="12"/>
  <c r="E22" i="12"/>
  <c r="K29" i="2"/>
  <c r="D26" i="12"/>
  <c r="I11" i="12"/>
  <c r="D32" i="12"/>
  <c r="E6" i="12"/>
  <c r="K21" i="2"/>
  <c r="D10" i="12"/>
  <c r="I21" i="12"/>
  <c r="E23" i="12"/>
  <c r="K25" i="2"/>
  <c r="D30" i="12"/>
  <c r="K22" i="2"/>
  <c r="J30" i="2"/>
  <c r="D11" i="12"/>
  <c r="D27" i="12"/>
  <c r="I29" i="12"/>
  <c r="E21" i="12"/>
  <c r="E11" i="12"/>
  <c r="E25" i="12"/>
  <c r="E24" i="12"/>
  <c r="J31" i="2"/>
  <c r="K8" i="2"/>
  <c r="G15" i="7"/>
  <c r="E8" i="12"/>
  <c r="D15" i="12"/>
  <c r="D8" i="12"/>
  <c r="H13" i="12"/>
  <c r="I5" i="12"/>
  <c r="K12" i="2"/>
  <c r="K9" i="2"/>
  <c r="D14" i="12"/>
  <c r="K6" i="2"/>
  <c r="D21" i="12"/>
  <c r="H31" i="12"/>
  <c r="E5" i="12"/>
  <c r="E9" i="12"/>
  <c r="D31" i="12"/>
  <c r="E25" i="10"/>
  <c r="E22" i="10"/>
  <c r="E21" i="10"/>
  <c r="E27" i="10"/>
  <c r="D31" i="10"/>
  <c r="E24" i="10"/>
  <c r="E23" i="10"/>
  <c r="E8" i="10"/>
  <c r="D15" i="10"/>
  <c r="E4" i="10"/>
  <c r="E20" i="10"/>
  <c r="E26" i="10"/>
  <c r="E7" i="10"/>
  <c r="D14" i="10"/>
  <c r="D32" i="10"/>
  <c r="E5" i="10"/>
  <c r="E11" i="10"/>
  <c r="K11" i="10"/>
  <c r="F24" i="2"/>
  <c r="F9" i="2"/>
  <c r="I9" i="11"/>
  <c r="E13" i="2"/>
  <c r="F27" i="2"/>
  <c r="I23" i="11"/>
  <c r="E31" i="2"/>
  <c r="E30" i="2"/>
  <c r="F5" i="2"/>
  <c r="F22" i="2"/>
  <c r="I6" i="11"/>
  <c r="H9" i="2"/>
  <c r="L30" i="2"/>
  <c r="F8" i="2"/>
  <c r="F7" i="2"/>
  <c r="F6" i="2"/>
  <c r="F4" i="2"/>
  <c r="H31" i="11"/>
  <c r="F28" i="12"/>
  <c r="F11" i="2"/>
  <c r="F10" i="2"/>
  <c r="L15" i="2"/>
  <c r="F25" i="2"/>
  <c r="F34" i="2" s="1"/>
  <c r="I10" i="11"/>
  <c r="H14" i="11"/>
  <c r="F20" i="2"/>
  <c r="F26" i="2"/>
  <c r="F12" i="2"/>
  <c r="L13" i="2"/>
  <c r="H30" i="11"/>
  <c r="K17" i="6"/>
  <c r="J34" i="8"/>
  <c r="E15" i="2"/>
  <c r="E14" i="2"/>
  <c r="F29" i="2"/>
  <c r="F23" i="2"/>
  <c r="M20" i="2"/>
  <c r="E34" i="8"/>
  <c r="L31" i="2"/>
  <c r="K17" i="8"/>
  <c r="K36" i="8" s="1"/>
  <c r="K22" i="5"/>
  <c r="K28" i="5"/>
  <c r="K4" i="5"/>
  <c r="K7" i="5"/>
  <c r="J32" i="5"/>
  <c r="K20" i="5"/>
  <c r="K10" i="5"/>
  <c r="K11" i="5"/>
  <c r="K12" i="5"/>
  <c r="K26" i="5"/>
  <c r="K6" i="5"/>
  <c r="J13" i="5"/>
  <c r="K8" i="5"/>
  <c r="K27" i="5"/>
  <c r="J31" i="5"/>
  <c r="J14" i="5"/>
  <c r="J15" i="5"/>
  <c r="K5" i="5"/>
  <c r="K24" i="5"/>
  <c r="K23" i="5"/>
  <c r="K21" i="5"/>
  <c r="J30" i="5"/>
  <c r="K25" i="5"/>
  <c r="K29" i="5"/>
  <c r="K9" i="5"/>
  <c r="G21" i="10"/>
  <c r="F28" i="11"/>
  <c r="L31" i="12"/>
  <c r="E23" i="7"/>
  <c r="G20" i="7"/>
  <c r="G25" i="7"/>
  <c r="F30" i="7"/>
  <c r="F26" i="11"/>
  <c r="G29" i="7"/>
  <c r="G23" i="7"/>
  <c r="J29" i="12"/>
  <c r="I31" i="12"/>
  <c r="J12" i="12"/>
  <c r="F13" i="10"/>
  <c r="E10" i="11"/>
  <c r="G25" i="10"/>
  <c r="J26" i="12"/>
  <c r="I15" i="12"/>
  <c r="J20" i="12"/>
  <c r="F24" i="11"/>
  <c r="E21" i="11"/>
  <c r="F14" i="10"/>
  <c r="F8" i="11"/>
  <c r="J28" i="12"/>
  <c r="E23" i="11"/>
  <c r="F22" i="11"/>
  <c r="E4" i="11"/>
  <c r="F11" i="11"/>
  <c r="L30" i="12"/>
  <c r="E12" i="11"/>
  <c r="D15" i="7"/>
  <c r="F13" i="7"/>
  <c r="F15" i="7"/>
  <c r="G27" i="7"/>
  <c r="G11" i="7"/>
  <c r="G24" i="7"/>
  <c r="G9" i="7"/>
  <c r="D29" i="2"/>
  <c r="I32" i="12"/>
  <c r="J21" i="12"/>
  <c r="F6" i="11"/>
  <c r="G26" i="10"/>
  <c r="D32" i="11"/>
  <c r="G10" i="10"/>
  <c r="G6" i="10"/>
  <c r="E26" i="7"/>
  <c r="E29" i="7"/>
  <c r="L14" i="12"/>
  <c r="C15" i="2"/>
  <c r="J23" i="12"/>
  <c r="I14" i="12"/>
  <c r="J8" i="12"/>
  <c r="D15" i="11"/>
  <c r="G27" i="10"/>
  <c r="D13" i="11"/>
  <c r="E26" i="11"/>
  <c r="F27" i="11"/>
  <c r="L15" i="12"/>
  <c r="L13" i="12"/>
  <c r="D31" i="7"/>
  <c r="E5" i="7"/>
  <c r="J10" i="12"/>
  <c r="J9" i="12"/>
  <c r="J24" i="12"/>
  <c r="J25" i="12"/>
  <c r="E14" i="11"/>
  <c r="G7" i="10"/>
  <c r="E24" i="11"/>
  <c r="G8" i="10"/>
  <c r="G22" i="10"/>
  <c r="E27" i="11"/>
  <c r="E11" i="11"/>
  <c r="E5" i="11"/>
  <c r="D32" i="7"/>
  <c r="E22" i="7"/>
  <c r="E8" i="7"/>
  <c r="E7" i="7"/>
  <c r="G22" i="7"/>
  <c r="I13" i="12"/>
  <c r="I30" i="12"/>
  <c r="E25" i="11"/>
  <c r="D31" i="11"/>
  <c r="E8" i="11"/>
  <c r="E21" i="7"/>
  <c r="J6" i="12"/>
  <c r="E4" i="7"/>
  <c r="D14" i="7"/>
  <c r="E20" i="7"/>
  <c r="G4" i="7"/>
  <c r="G26" i="7"/>
  <c r="F31" i="7"/>
  <c r="E25" i="7"/>
  <c r="G12" i="7"/>
  <c r="G28" i="7"/>
  <c r="F14" i="7"/>
  <c r="E24" i="5"/>
  <c r="D30" i="5"/>
  <c r="D13" i="5"/>
  <c r="E26" i="5"/>
  <c r="E7" i="5"/>
  <c r="E12" i="5"/>
  <c r="D32" i="5"/>
  <c r="E23" i="5"/>
  <c r="E5" i="5"/>
  <c r="E27" i="5"/>
  <c r="D15" i="5"/>
  <c r="E10" i="5"/>
  <c r="E9" i="5"/>
  <c r="E6" i="5"/>
  <c r="E22" i="5"/>
  <c r="E28" i="5"/>
  <c r="E11" i="5"/>
  <c r="D31" i="5"/>
  <c r="E8" i="5"/>
  <c r="D14" i="5"/>
  <c r="E21" i="5"/>
  <c r="E20" i="5"/>
  <c r="E29" i="5"/>
  <c r="E25" i="5"/>
  <c r="E4" i="5"/>
  <c r="F34" i="6"/>
  <c r="F17" i="6"/>
  <c r="D12" i="12"/>
  <c r="D5" i="12"/>
  <c r="D23" i="12"/>
  <c r="I6" i="12"/>
  <c r="I7" i="12"/>
  <c r="H30" i="12"/>
  <c r="G23" i="12"/>
  <c r="C23" i="2"/>
  <c r="C5" i="2"/>
  <c r="C28" i="2"/>
  <c r="C29" i="2"/>
  <c r="J5" i="10"/>
  <c r="G7" i="2"/>
  <c r="C24" i="2"/>
  <c r="D20" i="12"/>
  <c r="D25" i="12"/>
  <c r="C31" i="12"/>
  <c r="C15" i="12"/>
  <c r="I23" i="12"/>
  <c r="I24" i="12"/>
  <c r="I9" i="12"/>
  <c r="C8" i="2"/>
  <c r="C9" i="2"/>
  <c r="C11" i="2"/>
  <c r="E4" i="2"/>
  <c r="D30" i="2"/>
  <c r="E24" i="2"/>
  <c r="G20" i="2"/>
  <c r="G29" i="2"/>
  <c r="F32" i="2"/>
  <c r="G27" i="2"/>
  <c r="J27" i="7"/>
  <c r="J17" i="6"/>
  <c r="E26" i="12"/>
  <c r="L22" i="5"/>
  <c r="D29" i="12"/>
  <c r="D9" i="12"/>
  <c r="C32" i="12"/>
  <c r="I27" i="12"/>
  <c r="I28" i="12"/>
  <c r="I22" i="12"/>
  <c r="E23" i="2"/>
  <c r="E29" i="2"/>
  <c r="G10" i="2"/>
  <c r="F32" i="12"/>
  <c r="L17" i="8"/>
  <c r="E22" i="2"/>
  <c r="G9" i="2"/>
  <c r="K24" i="10"/>
  <c r="E27" i="2"/>
  <c r="C13" i="12"/>
  <c r="D22" i="12"/>
  <c r="D28" i="12"/>
  <c r="I4" i="12"/>
  <c r="I12" i="12"/>
  <c r="I26" i="12"/>
  <c r="E8" i="2"/>
  <c r="E21" i="2"/>
  <c r="D31" i="2"/>
  <c r="C26" i="2"/>
  <c r="G11" i="2"/>
  <c r="G6" i="2"/>
  <c r="C27" i="2"/>
  <c r="C12" i="2"/>
  <c r="F34" i="9"/>
  <c r="G4" i="2"/>
  <c r="D24" i="12"/>
  <c r="D7" i="12"/>
  <c r="H14" i="12"/>
  <c r="H15" i="12"/>
  <c r="I25" i="12"/>
  <c r="G22" i="12"/>
  <c r="G9" i="12"/>
  <c r="C25" i="2"/>
  <c r="C7" i="2"/>
  <c r="E11" i="2"/>
  <c r="E10" i="2"/>
  <c r="G24" i="2"/>
  <c r="G8" i="2"/>
  <c r="F15" i="2"/>
  <c r="G25" i="2"/>
  <c r="G5" i="2"/>
  <c r="G12" i="11"/>
  <c r="C6" i="11"/>
  <c r="C9" i="11"/>
  <c r="C29" i="11"/>
  <c r="H25" i="11"/>
  <c r="H6" i="11"/>
  <c r="H11" i="11"/>
  <c r="G7" i="11"/>
  <c r="G6" i="11"/>
  <c r="G21" i="11"/>
  <c r="H10" i="5"/>
  <c r="G32" i="5"/>
  <c r="G14" i="5"/>
  <c r="K9" i="10"/>
  <c r="K21" i="10"/>
  <c r="K12" i="10"/>
  <c r="G23" i="11"/>
  <c r="L8" i="5"/>
  <c r="H29" i="11"/>
  <c r="H24" i="11"/>
  <c r="G24" i="11"/>
  <c r="F17" i="9"/>
  <c r="I21" i="10"/>
  <c r="J27" i="10"/>
  <c r="G28" i="11"/>
  <c r="G27" i="11"/>
  <c r="L28" i="5"/>
  <c r="F32" i="5"/>
  <c r="L23" i="5"/>
  <c r="K27" i="10"/>
  <c r="J15" i="10"/>
  <c r="J13" i="10"/>
  <c r="K4" i="2"/>
  <c r="J15" i="2"/>
  <c r="K26" i="2"/>
  <c r="K20" i="2"/>
  <c r="K23" i="2"/>
  <c r="J32" i="2"/>
  <c r="K5" i="2"/>
  <c r="J24" i="10"/>
  <c r="F32" i="11"/>
  <c r="F15" i="11"/>
  <c r="G22" i="11"/>
  <c r="G5" i="11"/>
  <c r="G13" i="5"/>
  <c r="F31" i="11"/>
  <c r="L34" i="8"/>
  <c r="F14" i="11"/>
  <c r="K4" i="10"/>
  <c r="C29" i="5"/>
  <c r="G8" i="11"/>
  <c r="G29" i="11"/>
  <c r="H22" i="6"/>
  <c r="K10" i="10"/>
  <c r="G20" i="11"/>
  <c r="I30" i="2"/>
  <c r="J22" i="2"/>
  <c r="J9" i="2"/>
  <c r="I14" i="2"/>
  <c r="J7" i="2"/>
  <c r="J5" i="2"/>
  <c r="J28" i="2"/>
  <c r="I32" i="2"/>
  <c r="J10" i="2"/>
  <c r="J20" i="2"/>
  <c r="J27" i="2"/>
  <c r="I31" i="2"/>
  <c r="J25" i="2"/>
  <c r="J24" i="2"/>
  <c r="J12" i="2"/>
  <c r="J23" i="2"/>
  <c r="J8" i="2"/>
  <c r="J11" i="2"/>
  <c r="J4" i="2"/>
  <c r="J29" i="2"/>
  <c r="J21" i="2"/>
  <c r="I13" i="2"/>
  <c r="J26" i="2"/>
  <c r="J6" i="2"/>
  <c r="I15" i="2"/>
  <c r="H21" i="2"/>
  <c r="G30" i="2"/>
  <c r="H5" i="2"/>
  <c r="H12" i="2"/>
  <c r="H20" i="2"/>
  <c r="H28" i="2"/>
  <c r="H11" i="2"/>
  <c r="G15" i="2"/>
  <c r="H27" i="2"/>
  <c r="H8" i="2"/>
  <c r="G13" i="2"/>
  <c r="H25" i="2"/>
  <c r="G32" i="2"/>
  <c r="H7" i="2"/>
  <c r="H24" i="2"/>
  <c r="H6" i="2"/>
  <c r="H22" i="2"/>
  <c r="H4" i="2"/>
  <c r="H29" i="2"/>
  <c r="G14" i="2"/>
  <c r="H10" i="2"/>
  <c r="H26" i="2"/>
  <c r="H32" i="11"/>
  <c r="I20" i="11"/>
  <c r="H13" i="11"/>
  <c r="I11" i="11"/>
  <c r="I29" i="11"/>
  <c r="I7" i="11"/>
  <c r="I5" i="11"/>
  <c r="I4" i="11"/>
  <c r="I24" i="11"/>
  <c r="I21" i="11"/>
  <c r="I12" i="11"/>
  <c r="I22" i="11"/>
  <c r="I28" i="11"/>
  <c r="I26" i="11"/>
  <c r="I25" i="11"/>
  <c r="H15" i="11"/>
  <c r="H21" i="11"/>
  <c r="I25" i="10"/>
  <c r="G25" i="11"/>
  <c r="C22" i="11"/>
  <c r="C8" i="11"/>
  <c r="H4" i="11"/>
  <c r="H5" i="11"/>
  <c r="G31" i="11"/>
  <c r="J4" i="10"/>
  <c r="H27" i="6"/>
  <c r="C4" i="5"/>
  <c r="F13" i="11"/>
  <c r="K7" i="10"/>
  <c r="J14" i="10"/>
  <c r="K23" i="10"/>
  <c r="D13" i="12"/>
  <c r="L26" i="11"/>
  <c r="K31" i="11"/>
  <c r="L27" i="11"/>
  <c r="L7" i="11"/>
  <c r="L4" i="11"/>
  <c r="L25" i="11"/>
  <c r="L11" i="11"/>
  <c r="L8" i="11"/>
  <c r="K32" i="11"/>
  <c r="L29" i="11"/>
  <c r="L22" i="11"/>
  <c r="K13" i="11"/>
  <c r="L5" i="11"/>
  <c r="L12" i="11"/>
  <c r="L6" i="11"/>
  <c r="K30" i="11"/>
  <c r="K14" i="11"/>
  <c r="L24" i="11"/>
  <c r="L21" i="11"/>
  <c r="L10" i="11"/>
  <c r="L9" i="11"/>
  <c r="L28" i="11"/>
  <c r="K15" i="11"/>
  <c r="L23" i="11"/>
  <c r="L20" i="11"/>
  <c r="C22" i="7"/>
  <c r="C10" i="7"/>
  <c r="C8" i="7"/>
  <c r="C7" i="7"/>
  <c r="C20" i="7"/>
  <c r="C26" i="7"/>
  <c r="C11" i="7"/>
  <c r="C12" i="7"/>
  <c r="C6" i="7"/>
  <c r="C23" i="7"/>
  <c r="C24" i="7"/>
  <c r="C9" i="7"/>
  <c r="C21" i="7"/>
  <c r="C27" i="7"/>
  <c r="C28" i="7"/>
  <c r="C29" i="7"/>
  <c r="C4" i="7"/>
  <c r="C5" i="7"/>
  <c r="C25" i="7"/>
  <c r="D29" i="7"/>
  <c r="D5" i="7"/>
  <c r="C14" i="7"/>
  <c r="D26" i="7"/>
  <c r="C31" i="7"/>
  <c r="D23" i="7"/>
  <c r="D21" i="7"/>
  <c r="D25" i="7"/>
  <c r="D9" i="7"/>
  <c r="C32" i="7"/>
  <c r="D20" i="7"/>
  <c r="D6" i="7"/>
  <c r="D27" i="7"/>
  <c r="C15" i="7"/>
  <c r="D7" i="7"/>
  <c r="D28" i="7"/>
  <c r="D8" i="7"/>
  <c r="C13" i="7"/>
  <c r="D24" i="7"/>
  <c r="D4" i="7"/>
  <c r="D11" i="7"/>
  <c r="D10" i="7"/>
  <c r="D22" i="7"/>
  <c r="D12" i="7"/>
  <c r="D26" i="11"/>
  <c r="D28" i="11"/>
  <c r="L30" i="11"/>
  <c r="L31" i="11"/>
  <c r="M20" i="11"/>
  <c r="L15" i="11"/>
  <c r="L14" i="11"/>
  <c r="L13" i="11"/>
  <c r="L32" i="11"/>
  <c r="C28" i="11"/>
  <c r="C25" i="11"/>
  <c r="H26" i="11"/>
  <c r="H7" i="11"/>
  <c r="K5" i="10"/>
  <c r="C10" i="11"/>
  <c r="C7" i="11"/>
  <c r="C5" i="11"/>
  <c r="H10" i="11"/>
  <c r="C23" i="11"/>
  <c r="C11" i="11"/>
  <c r="H27" i="11"/>
  <c r="G13" i="11"/>
  <c r="G30" i="11"/>
  <c r="H28" i="11"/>
  <c r="C27" i="11"/>
  <c r="C4" i="11"/>
  <c r="H20" i="11"/>
  <c r="G15" i="11"/>
  <c r="G14" i="11"/>
  <c r="C26" i="11"/>
  <c r="C12" i="11"/>
  <c r="H8" i="11"/>
  <c r="H9" i="11"/>
  <c r="F30" i="11"/>
  <c r="G26" i="11"/>
  <c r="G10" i="11"/>
  <c r="J30" i="10"/>
  <c r="F32" i="7"/>
  <c r="G21" i="7"/>
  <c r="G8" i="7"/>
  <c r="D30" i="11"/>
  <c r="E20" i="11"/>
  <c r="E12" i="7"/>
  <c r="E6" i="7"/>
  <c r="D30" i="7"/>
  <c r="E11" i="7"/>
  <c r="E9" i="7"/>
  <c r="E27" i="7"/>
  <c r="C13" i="2"/>
  <c r="D24" i="2"/>
  <c r="D9" i="2"/>
  <c r="D23" i="2"/>
  <c r="D22" i="2"/>
  <c r="D7" i="2"/>
  <c r="C30" i="2"/>
  <c r="C31" i="2"/>
  <c r="D6" i="2"/>
  <c r="D27" i="2"/>
  <c r="C14" i="2"/>
  <c r="D4" i="2"/>
  <c r="C32" i="2"/>
  <c r="D26" i="2"/>
  <c r="D12" i="2"/>
  <c r="D20" i="2"/>
  <c r="D25" i="2"/>
  <c r="D11" i="2"/>
  <c r="D8" i="2"/>
  <c r="D28" i="2"/>
  <c r="D5" i="2"/>
  <c r="F28" i="7"/>
  <c r="F25" i="7"/>
  <c r="E30" i="7"/>
  <c r="F22" i="7"/>
  <c r="F12" i="7"/>
  <c r="F5" i="7"/>
  <c r="F26" i="7"/>
  <c r="E14" i="7"/>
  <c r="F6" i="7"/>
  <c r="F27" i="7"/>
  <c r="F8" i="7"/>
  <c r="E31" i="7"/>
  <c r="F23" i="7"/>
  <c r="E32" i="7"/>
  <c r="F29" i="7"/>
  <c r="F24" i="7"/>
  <c r="E15" i="7"/>
  <c r="F21" i="7"/>
  <c r="F9" i="7"/>
  <c r="F10" i="7"/>
  <c r="F11" i="7"/>
  <c r="F20" i="7"/>
  <c r="F4" i="7"/>
  <c r="E13" i="7"/>
  <c r="F7" i="7"/>
  <c r="F7" i="11"/>
  <c r="E31" i="11"/>
  <c r="F21" i="11"/>
  <c r="F20" i="11"/>
  <c r="F4" i="11"/>
  <c r="F9" i="11"/>
  <c r="F12" i="11"/>
  <c r="E15" i="11"/>
  <c r="E30" i="11"/>
  <c r="E32" i="11"/>
  <c r="E13" i="10"/>
  <c r="E30" i="10"/>
  <c r="I10" i="8"/>
  <c r="C14" i="10"/>
  <c r="H11" i="5"/>
  <c r="H29" i="5"/>
  <c r="H9" i="5"/>
  <c r="G30" i="5"/>
  <c r="D5" i="10"/>
  <c r="F9" i="10"/>
  <c r="F26" i="10"/>
  <c r="I28" i="8"/>
  <c r="C15" i="10"/>
  <c r="D8" i="10"/>
  <c r="D25" i="10"/>
  <c r="H7" i="5"/>
  <c r="H25" i="5"/>
  <c r="H8" i="5"/>
  <c r="C30" i="10"/>
  <c r="F22" i="10"/>
  <c r="F4" i="10"/>
  <c r="F23" i="10"/>
  <c r="D6" i="10"/>
  <c r="D29" i="10"/>
  <c r="D21" i="10"/>
  <c r="I12" i="8"/>
  <c r="C31" i="10"/>
  <c r="H4" i="5"/>
  <c r="H20" i="5"/>
  <c r="H22" i="5"/>
  <c r="J31" i="10"/>
  <c r="E15" i="10"/>
  <c r="E31" i="10"/>
  <c r="H14" i="8"/>
  <c r="D23" i="10"/>
  <c r="I21" i="8"/>
  <c r="I29" i="8"/>
  <c r="I11" i="8"/>
  <c r="D7" i="10"/>
  <c r="H28" i="5"/>
  <c r="G31" i="5"/>
  <c r="D9" i="10"/>
  <c r="E28" i="12"/>
  <c r="E20" i="12"/>
  <c r="F21" i="10"/>
  <c r="F5" i="10"/>
  <c r="E32" i="10"/>
  <c r="F7" i="10"/>
  <c r="I7" i="8"/>
  <c r="I24" i="8"/>
  <c r="I25" i="8"/>
  <c r="D34" i="8"/>
  <c r="H5" i="5"/>
  <c r="E32" i="12"/>
  <c r="F7" i="12"/>
  <c r="F20" i="12"/>
  <c r="F28" i="10"/>
  <c r="F25" i="10"/>
  <c r="D22" i="10"/>
  <c r="E34" i="9"/>
  <c r="H21" i="5"/>
  <c r="J24" i="7"/>
  <c r="H26" i="5"/>
  <c r="M20" i="12"/>
  <c r="J25" i="5"/>
  <c r="J23" i="5"/>
  <c r="J21" i="5"/>
  <c r="J7" i="5"/>
  <c r="J11" i="5"/>
  <c r="I15" i="5"/>
  <c r="J29" i="5"/>
  <c r="I14" i="5"/>
  <c r="J9" i="5"/>
  <c r="I31" i="5"/>
  <c r="J4" i="5"/>
  <c r="J10" i="5"/>
  <c r="I32" i="5"/>
  <c r="J27" i="5"/>
  <c r="J22" i="5"/>
  <c r="J20" i="5"/>
  <c r="J12" i="5"/>
  <c r="J6" i="5"/>
  <c r="I13" i="5"/>
  <c r="J24" i="5"/>
  <c r="I30" i="5"/>
  <c r="J28" i="5"/>
  <c r="J26" i="5"/>
  <c r="J8" i="5"/>
  <c r="F14" i="12"/>
  <c r="G11" i="12"/>
  <c r="G6" i="12"/>
  <c r="G21" i="12"/>
  <c r="G4" i="12"/>
  <c r="I22" i="10"/>
  <c r="I11" i="10"/>
  <c r="L10" i="5"/>
  <c r="I15" i="7"/>
  <c r="L12" i="5"/>
  <c r="L6" i="5"/>
  <c r="J22" i="7"/>
  <c r="L21" i="5"/>
  <c r="L20" i="5"/>
  <c r="D17" i="5"/>
  <c r="K34" i="6"/>
  <c r="K36" i="6" s="1"/>
  <c r="L13" i="10"/>
  <c r="L30" i="10"/>
  <c r="L34" i="10" s="1"/>
  <c r="L14" i="10"/>
  <c r="M20" i="10"/>
  <c r="K31" i="5"/>
  <c r="G27" i="12"/>
  <c r="I24" i="10"/>
  <c r="H15" i="10"/>
  <c r="H31" i="10"/>
  <c r="G7" i="12"/>
  <c r="L7" i="5"/>
  <c r="L26" i="5"/>
  <c r="G7" i="5"/>
  <c r="K13" i="5"/>
  <c r="L4" i="5"/>
  <c r="K26" i="10"/>
  <c r="K20" i="10"/>
  <c r="K8" i="10"/>
  <c r="K25" i="10"/>
  <c r="K6" i="10"/>
  <c r="J32" i="10"/>
  <c r="L11" i="5"/>
  <c r="F30" i="12"/>
  <c r="I26" i="10"/>
  <c r="H32" i="10"/>
  <c r="I8" i="10"/>
  <c r="I4" i="10"/>
  <c r="I29" i="10"/>
  <c r="I14" i="7"/>
  <c r="K15" i="5"/>
  <c r="F15" i="12"/>
  <c r="G12" i="12"/>
  <c r="G10" i="12"/>
  <c r="I6" i="10"/>
  <c r="L5" i="5"/>
  <c r="J8" i="7"/>
  <c r="J5" i="7"/>
  <c r="K32" i="5"/>
  <c r="E32" i="5"/>
  <c r="F24" i="5"/>
  <c r="F4" i="5"/>
  <c r="E13" i="5"/>
  <c r="F26" i="5"/>
  <c r="F21" i="5"/>
  <c r="E31" i="5"/>
  <c r="F22" i="5"/>
  <c r="F27" i="5"/>
  <c r="F23" i="5"/>
  <c r="F5" i="5"/>
  <c r="F29" i="5"/>
  <c r="F8" i="5"/>
  <c r="F6" i="5"/>
  <c r="E14" i="5"/>
  <c r="F9" i="5"/>
  <c r="F28" i="5"/>
  <c r="E30" i="5"/>
  <c r="F12" i="5"/>
  <c r="E15" i="5"/>
  <c r="F25" i="5"/>
  <c r="F11" i="5"/>
  <c r="F7" i="5"/>
  <c r="F10" i="5"/>
  <c r="F20" i="5"/>
  <c r="G24" i="12"/>
  <c r="G20" i="12"/>
  <c r="I9" i="10"/>
  <c r="H14" i="10"/>
  <c r="K14" i="5"/>
  <c r="L9" i="5"/>
  <c r="G8" i="12"/>
  <c r="G26" i="12"/>
  <c r="I7" i="10"/>
  <c r="I5" i="10"/>
  <c r="I14" i="10"/>
  <c r="J23" i="10"/>
  <c r="J21" i="10"/>
  <c r="J6" i="10"/>
  <c r="H4" i="6"/>
  <c r="G32" i="6"/>
  <c r="H11" i="6"/>
  <c r="H20" i="6"/>
  <c r="H26" i="6"/>
  <c r="C24" i="5"/>
  <c r="C8" i="5"/>
  <c r="D15" i="6"/>
  <c r="G13" i="6"/>
  <c r="H25" i="6"/>
  <c r="H6" i="6"/>
  <c r="J22" i="10"/>
  <c r="J29" i="10"/>
  <c r="I31" i="10"/>
  <c r="H9" i="6"/>
  <c r="C34" i="6"/>
  <c r="G31" i="6"/>
  <c r="C27" i="5"/>
  <c r="C6" i="5"/>
  <c r="E4" i="6"/>
  <c r="D30" i="6"/>
  <c r="E7" i="6"/>
  <c r="J25" i="7"/>
  <c r="J6" i="7"/>
  <c r="H21" i="6"/>
  <c r="J4" i="7"/>
  <c r="C17" i="8"/>
  <c r="C17" i="6"/>
  <c r="J25" i="10"/>
  <c r="J10" i="10"/>
  <c r="H12" i="6"/>
  <c r="H10" i="6"/>
  <c r="C10" i="5"/>
  <c r="C20" i="5"/>
  <c r="D14" i="6"/>
  <c r="I6" i="7"/>
  <c r="J11" i="7"/>
  <c r="I30" i="7"/>
  <c r="H28" i="6"/>
  <c r="F31" i="12"/>
  <c r="H23" i="5"/>
  <c r="H12" i="5"/>
  <c r="G15" i="5"/>
  <c r="H24" i="5"/>
  <c r="J7" i="10"/>
  <c r="I30" i="10"/>
  <c r="H5" i="6"/>
  <c r="H23" i="6"/>
  <c r="G30" i="6"/>
  <c r="C28" i="5"/>
  <c r="C5" i="5"/>
  <c r="I23" i="7"/>
  <c r="E11" i="6"/>
  <c r="J9" i="7"/>
  <c r="J23" i="7"/>
  <c r="H29" i="6"/>
  <c r="I31" i="7"/>
  <c r="J28" i="7"/>
  <c r="I32" i="7"/>
  <c r="L32" i="6"/>
  <c r="L15" i="6"/>
  <c r="L30" i="6"/>
  <c r="M20" i="6"/>
  <c r="L14" i="6"/>
  <c r="L13" i="6"/>
  <c r="L31" i="6"/>
  <c r="I15" i="10"/>
  <c r="G15" i="6"/>
  <c r="C21" i="5"/>
  <c r="C11" i="5"/>
  <c r="E24" i="6"/>
  <c r="J12" i="7"/>
  <c r="J7" i="7"/>
  <c r="J21" i="7"/>
  <c r="J20" i="7"/>
  <c r="G25" i="12"/>
  <c r="H27" i="7"/>
  <c r="H5" i="7"/>
  <c r="H22" i="7"/>
  <c r="H7" i="7"/>
  <c r="H10" i="7"/>
  <c r="H24" i="7"/>
  <c r="H8" i="7"/>
  <c r="H20" i="7"/>
  <c r="H25" i="7"/>
  <c r="H9" i="7"/>
  <c r="H26" i="7"/>
  <c r="G31" i="7"/>
  <c r="H6" i="7"/>
  <c r="H11" i="7"/>
  <c r="H28" i="7"/>
  <c r="H12" i="7"/>
  <c r="G30" i="7"/>
  <c r="G14" i="7"/>
  <c r="H4" i="7"/>
  <c r="H21" i="7"/>
  <c r="H23" i="7"/>
  <c r="H29" i="7"/>
  <c r="G13" i="7"/>
  <c r="I34" i="6"/>
  <c r="H24" i="6"/>
  <c r="H8" i="6"/>
  <c r="H7" i="6"/>
  <c r="C23" i="5"/>
  <c r="C9" i="5"/>
  <c r="E27" i="6"/>
  <c r="E12" i="6"/>
  <c r="E9" i="6"/>
  <c r="J29" i="7"/>
  <c r="F13" i="12"/>
  <c r="G29" i="12"/>
  <c r="I32" i="10"/>
  <c r="J8" i="10"/>
  <c r="J20" i="10"/>
  <c r="C25" i="5"/>
  <c r="J17" i="8"/>
  <c r="J36" i="8" s="1"/>
  <c r="H26" i="10"/>
  <c r="H22" i="10"/>
  <c r="D12" i="10"/>
  <c r="D27" i="10"/>
  <c r="D10" i="10"/>
  <c r="D4" i="10"/>
  <c r="C32" i="10"/>
  <c r="F29" i="10"/>
  <c r="F27" i="10"/>
  <c r="H9" i="10"/>
  <c r="G28" i="10"/>
  <c r="F31" i="10"/>
  <c r="F15" i="10"/>
  <c r="G4" i="10"/>
  <c r="F30" i="10"/>
  <c r="G11" i="10"/>
  <c r="G20" i="10"/>
  <c r="G29" i="10"/>
  <c r="E29" i="10"/>
  <c r="E12" i="10"/>
  <c r="E6" i="10"/>
  <c r="E28" i="10"/>
  <c r="G14" i="10"/>
  <c r="G31" i="10"/>
  <c r="H29" i="10"/>
  <c r="G30" i="10"/>
  <c r="H12" i="10"/>
  <c r="G13" i="10"/>
  <c r="H27" i="10"/>
  <c r="H10" i="10"/>
  <c r="H28" i="10"/>
  <c r="G31" i="12"/>
  <c r="H4" i="12"/>
  <c r="H21" i="12"/>
  <c r="H20" i="12"/>
  <c r="H23" i="12"/>
  <c r="C26" i="10"/>
  <c r="C28" i="10"/>
  <c r="C20" i="10"/>
  <c r="C23" i="10"/>
  <c r="C11" i="10"/>
  <c r="C9" i="10"/>
  <c r="C4" i="10"/>
  <c r="C21" i="10"/>
  <c r="C27" i="10"/>
  <c r="C6" i="10"/>
  <c r="C8" i="10"/>
  <c r="C25" i="10"/>
  <c r="C10" i="10"/>
  <c r="C24" i="10"/>
  <c r="C12" i="10"/>
  <c r="C22" i="10"/>
  <c r="C7" i="10"/>
  <c r="C29" i="10"/>
  <c r="C5" i="10"/>
  <c r="H20" i="10"/>
  <c r="H5" i="10"/>
  <c r="G28" i="8"/>
  <c r="F30" i="8"/>
  <c r="G5" i="8"/>
  <c r="F14" i="8"/>
  <c r="G22" i="8"/>
  <c r="G6" i="8"/>
  <c r="G10" i="8"/>
  <c r="G23" i="8"/>
  <c r="G29" i="8"/>
  <c r="G27" i="8"/>
  <c r="G8" i="8"/>
  <c r="G7" i="8"/>
  <c r="G4" i="8"/>
  <c r="G12" i="8"/>
  <c r="G9" i="8"/>
  <c r="G26" i="8"/>
  <c r="F31" i="8"/>
  <c r="F15" i="8"/>
  <c r="G24" i="8"/>
  <c r="G20" i="8"/>
  <c r="G21" i="8"/>
  <c r="G11" i="8"/>
  <c r="G25" i="8"/>
  <c r="F13" i="8"/>
  <c r="F32" i="8"/>
  <c r="H32" i="8"/>
  <c r="I5" i="8"/>
  <c r="I26" i="8"/>
  <c r="I20" i="8"/>
  <c r="I23" i="8"/>
  <c r="I9" i="8"/>
  <c r="I22" i="8"/>
  <c r="H31" i="8"/>
  <c r="I4" i="8"/>
  <c r="H13" i="8"/>
  <c r="I27" i="8"/>
  <c r="H15" i="8"/>
  <c r="H25" i="10"/>
  <c r="H7" i="10"/>
  <c r="H23" i="10"/>
  <c r="H21" i="10"/>
  <c r="G26" i="5"/>
  <c r="G22" i="5"/>
  <c r="G4" i="5"/>
  <c r="F15" i="5"/>
  <c r="G20" i="5"/>
  <c r="G12" i="5"/>
  <c r="G24" i="5"/>
  <c r="F31" i="5"/>
  <c r="G5" i="5"/>
  <c r="G10" i="5"/>
  <c r="G8" i="5"/>
  <c r="F13" i="5"/>
  <c r="G29" i="5"/>
  <c r="G6" i="5"/>
  <c r="G11" i="5"/>
  <c r="G9" i="5"/>
  <c r="G25" i="5"/>
  <c r="F30" i="5"/>
  <c r="G27" i="5"/>
  <c r="F14" i="5"/>
  <c r="G28" i="5"/>
  <c r="G23" i="5"/>
  <c r="K30" i="5"/>
  <c r="L27" i="5"/>
  <c r="L29" i="5"/>
  <c r="L24" i="5"/>
  <c r="I27" i="10"/>
  <c r="I23" i="10"/>
  <c r="H13" i="10"/>
  <c r="I12" i="10"/>
  <c r="I20" i="10"/>
  <c r="I28" i="10"/>
  <c r="H30" i="10"/>
  <c r="H11" i="10"/>
  <c r="I13" i="10"/>
  <c r="J9" i="10"/>
  <c r="J12" i="10"/>
  <c r="J11" i="10"/>
  <c r="J26" i="10"/>
  <c r="D32" i="6"/>
  <c r="E26" i="6"/>
  <c r="E20" i="6"/>
  <c r="E28" i="6"/>
  <c r="D13" i="6"/>
  <c r="E29" i="6"/>
  <c r="E22" i="6"/>
  <c r="E25" i="6"/>
  <c r="D31" i="6"/>
  <c r="E10" i="6"/>
  <c r="E23" i="6"/>
  <c r="E5" i="6"/>
  <c r="E8" i="6"/>
  <c r="E21" i="6"/>
  <c r="H24" i="10"/>
  <c r="H31" i="7"/>
  <c r="I24" i="7"/>
  <c r="H14" i="7"/>
  <c r="H32" i="7"/>
  <c r="I11" i="7"/>
  <c r="I26" i="7"/>
  <c r="I21" i="7"/>
  <c r="I29" i="7"/>
  <c r="I20" i="7"/>
  <c r="I28" i="7"/>
  <c r="I8" i="7"/>
  <c r="I5" i="7"/>
  <c r="I25" i="7"/>
  <c r="I7" i="7"/>
  <c r="H13" i="7"/>
  <c r="H15" i="7"/>
  <c r="I12" i="7"/>
  <c r="H30" i="7"/>
  <c r="I9" i="7"/>
  <c r="I22" i="7"/>
  <c r="I4" i="7"/>
  <c r="J26" i="7"/>
  <c r="J10" i="7"/>
  <c r="L31" i="5"/>
  <c r="L15" i="5"/>
  <c r="L30" i="5"/>
  <c r="M20" i="5"/>
  <c r="L13" i="5"/>
  <c r="L14" i="5"/>
  <c r="L32" i="5"/>
  <c r="L31" i="9"/>
  <c r="L14" i="9"/>
  <c r="M20" i="9"/>
  <c r="L32" i="9"/>
  <c r="L13" i="9"/>
  <c r="L15" i="9"/>
  <c r="L30" i="9"/>
  <c r="K13" i="2"/>
  <c r="L11" i="2"/>
  <c r="L23" i="2"/>
  <c r="L7" i="2"/>
  <c r="K14" i="2"/>
  <c r="L12" i="2"/>
  <c r="L28" i="2"/>
  <c r="L9" i="2"/>
  <c r="L8" i="2"/>
  <c r="L24" i="2"/>
  <c r="L5" i="2"/>
  <c r="L4" i="2"/>
  <c r="L20" i="2"/>
  <c r="L27" i="2"/>
  <c r="L10" i="2"/>
  <c r="L26" i="2"/>
  <c r="L29" i="2"/>
  <c r="L6" i="2"/>
  <c r="L22" i="2"/>
  <c r="L25" i="2"/>
  <c r="K32" i="2"/>
  <c r="L21" i="2"/>
  <c r="K31" i="2"/>
  <c r="K15" i="2"/>
  <c r="K30" i="2"/>
  <c r="H31" i="5"/>
  <c r="H30" i="5"/>
  <c r="I21" i="5"/>
  <c r="I12" i="5"/>
  <c r="I28" i="5"/>
  <c r="I7" i="5"/>
  <c r="I29" i="5"/>
  <c r="I22" i="5"/>
  <c r="I11" i="5"/>
  <c r="I24" i="5"/>
  <c r="I4" i="5"/>
  <c r="I25" i="5"/>
  <c r="I23" i="5"/>
  <c r="H32" i="5"/>
  <c r="I10" i="5"/>
  <c r="I26" i="5"/>
  <c r="H15" i="5"/>
  <c r="I20" i="5"/>
  <c r="I9" i="5"/>
  <c r="I8" i="5"/>
  <c r="H14" i="5"/>
  <c r="I27" i="5"/>
  <c r="I5" i="5"/>
  <c r="I6" i="5"/>
  <c r="H13" i="5"/>
  <c r="K29" i="9"/>
  <c r="J13" i="9"/>
  <c r="K5" i="9"/>
  <c r="K7" i="9"/>
  <c r="K8" i="9"/>
  <c r="J15" i="9"/>
  <c r="K21" i="9"/>
  <c r="K26" i="9"/>
  <c r="J14" i="9"/>
  <c r="K10" i="9"/>
  <c r="J32" i="9"/>
  <c r="J30" i="9"/>
  <c r="K28" i="9"/>
  <c r="K4" i="9"/>
  <c r="K20" i="9"/>
  <c r="K9" i="9"/>
  <c r="K22" i="9"/>
  <c r="K23" i="9"/>
  <c r="K11" i="9"/>
  <c r="K12" i="9"/>
  <c r="K24" i="9"/>
  <c r="K25" i="9"/>
  <c r="J31" i="9"/>
  <c r="K27" i="9"/>
  <c r="K6" i="9"/>
  <c r="C22" i="5"/>
  <c r="C26" i="5"/>
  <c r="C12" i="5"/>
  <c r="K32" i="9"/>
  <c r="L4" i="9"/>
  <c r="K15" i="9"/>
  <c r="K14" i="9"/>
  <c r="L29" i="9"/>
  <c r="K13" i="9"/>
  <c r="L26" i="9"/>
  <c r="L6" i="9"/>
  <c r="K31" i="9"/>
  <c r="L8" i="9"/>
  <c r="L5" i="9"/>
  <c r="L28" i="9"/>
  <c r="L21" i="9"/>
  <c r="L23" i="9"/>
  <c r="L10" i="9"/>
  <c r="L7" i="9"/>
  <c r="L11" i="9"/>
  <c r="L9" i="9"/>
  <c r="L22" i="9"/>
  <c r="L20" i="9"/>
  <c r="L24" i="9"/>
  <c r="L12" i="9"/>
  <c r="L25" i="9"/>
  <c r="K30" i="9"/>
  <c r="L27" i="9"/>
  <c r="H32" i="9"/>
  <c r="H14" i="9"/>
  <c r="I6" i="9"/>
  <c r="I8" i="9"/>
  <c r="I9" i="9"/>
  <c r="I21" i="9"/>
  <c r="I22" i="9"/>
  <c r="H30" i="9"/>
  <c r="I27" i="9"/>
  <c r="H15" i="9"/>
  <c r="I20" i="9"/>
  <c r="I28" i="9"/>
  <c r="H31" i="9"/>
  <c r="I4" i="9"/>
  <c r="I29" i="9"/>
  <c r="I5" i="9"/>
  <c r="I26" i="9"/>
  <c r="I7" i="9"/>
  <c r="H13" i="9"/>
  <c r="I11" i="9"/>
  <c r="I10" i="9"/>
  <c r="I23" i="9"/>
  <c r="I12" i="9"/>
  <c r="I24" i="9"/>
  <c r="I25" i="9"/>
  <c r="H28" i="8"/>
  <c r="H8" i="8"/>
  <c r="G32" i="8"/>
  <c r="H21" i="8"/>
  <c r="H29" i="8"/>
  <c r="G13" i="8"/>
  <c r="H9" i="8"/>
  <c r="H23" i="8"/>
  <c r="H20" i="8"/>
  <c r="G30" i="8"/>
  <c r="H22" i="8"/>
  <c r="G14" i="8"/>
  <c r="H11" i="8"/>
  <c r="H4" i="8"/>
  <c r="H12" i="8"/>
  <c r="G15" i="8"/>
  <c r="H24" i="8"/>
  <c r="H25" i="8"/>
  <c r="H5" i="8"/>
  <c r="H27" i="8"/>
  <c r="H6" i="8"/>
  <c r="H7" i="8"/>
  <c r="H10" i="8"/>
  <c r="H26" i="8"/>
  <c r="G31" i="8"/>
  <c r="C29" i="9"/>
  <c r="C21" i="9"/>
  <c r="C26" i="9"/>
  <c r="C10" i="9"/>
  <c r="C28" i="9"/>
  <c r="C4" i="9"/>
  <c r="C20" i="9"/>
  <c r="C9" i="9"/>
  <c r="C22" i="9"/>
  <c r="C23" i="9"/>
  <c r="C11" i="9"/>
  <c r="C12" i="9"/>
  <c r="C24" i="9"/>
  <c r="C25" i="9"/>
  <c r="C27" i="9"/>
  <c r="C6" i="9"/>
  <c r="C5" i="9"/>
  <c r="C7" i="9"/>
  <c r="C8" i="9"/>
  <c r="C32" i="9"/>
  <c r="C15" i="9"/>
  <c r="D11" i="9"/>
  <c r="D29" i="9"/>
  <c r="C13" i="9"/>
  <c r="D26" i="9"/>
  <c r="D6" i="9"/>
  <c r="C14" i="9"/>
  <c r="D8" i="9"/>
  <c r="D5" i="9"/>
  <c r="D28" i="9"/>
  <c r="D7" i="9"/>
  <c r="D24" i="9"/>
  <c r="D21" i="9"/>
  <c r="D23" i="9"/>
  <c r="D10" i="9"/>
  <c r="D9" i="9"/>
  <c r="D22" i="9"/>
  <c r="D20" i="9"/>
  <c r="C31" i="9"/>
  <c r="D12" i="9"/>
  <c r="D25" i="9"/>
  <c r="C30" i="9"/>
  <c r="D27" i="9"/>
  <c r="D4" i="9"/>
  <c r="K34" i="7"/>
  <c r="C34" i="8"/>
  <c r="G17" i="9"/>
  <c r="F36" i="6"/>
  <c r="L17" i="12"/>
  <c r="E17" i="9"/>
  <c r="E36" i="9" s="1"/>
  <c r="D17" i="8"/>
  <c r="D36" i="8" s="1"/>
  <c r="E17" i="8"/>
  <c r="E36" i="8" s="1"/>
  <c r="I17" i="6"/>
  <c r="L17" i="7"/>
  <c r="K17" i="7"/>
  <c r="E17" i="12"/>
  <c r="G34" i="9"/>
  <c r="L34" i="7"/>
  <c r="J34" i="12"/>
  <c r="K34" i="12"/>
  <c r="F36" i="9"/>
  <c r="C34" i="12"/>
  <c r="J34" i="11"/>
  <c r="K17" i="12"/>
  <c r="J17" i="11"/>
  <c r="J36" i="6"/>
  <c r="E17" i="11" l="1"/>
  <c r="F17" i="2"/>
  <c r="E34" i="2"/>
  <c r="H34" i="12"/>
  <c r="D17" i="6"/>
  <c r="I36" i="6"/>
  <c r="L34" i="12"/>
  <c r="D17" i="11"/>
  <c r="C17" i="12"/>
  <c r="D34" i="5"/>
  <c r="E17" i="7"/>
  <c r="G34" i="7"/>
  <c r="F34" i="12"/>
  <c r="F17" i="12"/>
  <c r="I17" i="11"/>
  <c r="J17" i="2"/>
  <c r="G17" i="11"/>
  <c r="C17" i="2"/>
  <c r="I34" i="12"/>
  <c r="J17" i="12"/>
  <c r="J36" i="12" s="1"/>
  <c r="C36" i="8"/>
  <c r="D34" i="2"/>
  <c r="E17" i="2"/>
  <c r="D34" i="12"/>
  <c r="D17" i="12"/>
  <c r="G34" i="2"/>
  <c r="I17" i="12"/>
  <c r="K34" i="5"/>
  <c r="K34" i="11"/>
  <c r="L36" i="12"/>
  <c r="E34" i="12"/>
  <c r="E36" i="12" s="1"/>
  <c r="D36" i="5"/>
  <c r="D34" i="10"/>
  <c r="E17" i="10"/>
  <c r="L17" i="10"/>
  <c r="L36" i="10" s="1"/>
  <c r="D34" i="6"/>
  <c r="D36" i="6" s="1"/>
  <c r="F34" i="11"/>
  <c r="J34" i="10"/>
  <c r="K17" i="10"/>
  <c r="C36" i="6"/>
  <c r="D17" i="2"/>
  <c r="D34" i="11"/>
  <c r="D36" i="11" s="1"/>
  <c r="J34" i="2"/>
  <c r="G34" i="11"/>
  <c r="G36" i="11" s="1"/>
  <c r="H17" i="12"/>
  <c r="G17" i="2"/>
  <c r="L36" i="8"/>
  <c r="C17" i="5"/>
  <c r="I17" i="2"/>
  <c r="I34" i="11"/>
  <c r="H17" i="6"/>
  <c r="G17" i="12"/>
  <c r="F17" i="10"/>
  <c r="E34" i="11"/>
  <c r="E36" i="11" s="1"/>
  <c r="F17" i="7"/>
  <c r="C34" i="2"/>
  <c r="E34" i="7"/>
  <c r="E36" i="7" s="1"/>
  <c r="H17" i="11"/>
  <c r="H34" i="11"/>
  <c r="C17" i="11"/>
  <c r="D17" i="7"/>
  <c r="D34" i="7"/>
  <c r="K17" i="11"/>
  <c r="F17" i="11"/>
  <c r="C34" i="11"/>
  <c r="H17" i="2"/>
  <c r="G34" i="12"/>
  <c r="G34" i="10"/>
  <c r="F34" i="10"/>
  <c r="F36" i="10" s="1"/>
  <c r="F34" i="7"/>
  <c r="L34" i="11"/>
  <c r="C34" i="7"/>
  <c r="J34" i="7"/>
  <c r="J17" i="10"/>
  <c r="I34" i="8"/>
  <c r="I34" i="2"/>
  <c r="I17" i="10"/>
  <c r="C17" i="7"/>
  <c r="H34" i="2"/>
  <c r="L17" i="11"/>
  <c r="C34" i="5"/>
  <c r="K34" i="2"/>
  <c r="H34" i="7"/>
  <c r="E34" i="5"/>
  <c r="K34" i="10"/>
  <c r="L17" i="5"/>
  <c r="E17" i="6"/>
  <c r="I34" i="10"/>
  <c r="G17" i="7"/>
  <c r="J17" i="5"/>
  <c r="J34" i="5"/>
  <c r="L36" i="7"/>
  <c r="L17" i="6"/>
  <c r="K17" i="5"/>
  <c r="H34" i="10"/>
  <c r="J17" i="7"/>
  <c r="E17" i="5"/>
  <c r="C17" i="10"/>
  <c r="H17" i="10"/>
  <c r="E34" i="10"/>
  <c r="E36" i="10" s="1"/>
  <c r="G17" i="10"/>
  <c r="D17" i="10"/>
  <c r="F34" i="5"/>
  <c r="I17" i="8"/>
  <c r="H34" i="6"/>
  <c r="G34" i="6"/>
  <c r="K17" i="2"/>
  <c r="C34" i="10"/>
  <c r="G17" i="6"/>
  <c r="L34" i="6"/>
  <c r="H17" i="5"/>
  <c r="E34" i="6"/>
  <c r="F34" i="8"/>
  <c r="L34" i="2"/>
  <c r="H17" i="7"/>
  <c r="I34" i="7"/>
  <c r="F17" i="8"/>
  <c r="G36" i="9"/>
  <c r="H17" i="9"/>
  <c r="K34" i="9"/>
  <c r="I17" i="7"/>
  <c r="F17" i="5"/>
  <c r="K36" i="7"/>
  <c r="H34" i="9"/>
  <c r="G17" i="5"/>
  <c r="G34" i="5"/>
  <c r="L17" i="9"/>
  <c r="K17" i="9"/>
  <c r="H17" i="8"/>
  <c r="G17" i="8"/>
  <c r="J34" i="9"/>
  <c r="I17" i="9"/>
  <c r="I34" i="9"/>
  <c r="H34" i="8"/>
  <c r="J17" i="9"/>
  <c r="I17" i="5"/>
  <c r="I34" i="5"/>
  <c r="L34" i="5"/>
  <c r="C17" i="9"/>
  <c r="D17" i="9"/>
  <c r="C34" i="9"/>
  <c r="L34" i="9"/>
  <c r="H34" i="5"/>
  <c r="L17" i="2"/>
  <c r="D34" i="9"/>
  <c r="G34" i="8"/>
  <c r="F36" i="2"/>
  <c r="C36" i="12"/>
  <c r="H36" i="12"/>
  <c r="J36" i="11"/>
  <c r="E36" i="2"/>
  <c r="I36" i="12"/>
  <c r="K36" i="12"/>
  <c r="D36" i="12"/>
  <c r="F36" i="12" l="1"/>
  <c r="G36" i="7"/>
  <c r="F36" i="11"/>
  <c r="K36" i="11"/>
  <c r="G36" i="10"/>
  <c r="J36" i="10"/>
  <c r="C36" i="5"/>
  <c r="D36" i="2"/>
  <c r="J36" i="2"/>
  <c r="I36" i="11"/>
  <c r="G36" i="2"/>
  <c r="G36" i="12"/>
  <c r="C36" i="11"/>
  <c r="C36" i="2"/>
  <c r="H36" i="6"/>
  <c r="D36" i="10"/>
  <c r="K36" i="5"/>
  <c r="E36" i="6"/>
  <c r="I36" i="8"/>
  <c r="I36" i="10"/>
  <c r="K36" i="10"/>
  <c r="K36" i="2"/>
  <c r="I36" i="5"/>
  <c r="J36" i="7"/>
  <c r="H36" i="11"/>
  <c r="H36" i="7"/>
  <c r="H36" i="10"/>
  <c r="H36" i="9"/>
  <c r="L36" i="11"/>
  <c r="C36" i="7"/>
  <c r="D36" i="7"/>
  <c r="I36" i="2"/>
  <c r="H36" i="2"/>
  <c r="F36" i="7"/>
  <c r="L36" i="5"/>
  <c r="L36" i="6"/>
  <c r="E36" i="5"/>
  <c r="J36" i="5"/>
  <c r="L36" i="2"/>
  <c r="K36" i="9"/>
  <c r="F36" i="5"/>
  <c r="I36" i="7"/>
  <c r="G36" i="5"/>
  <c r="H36" i="5"/>
  <c r="L36" i="9"/>
  <c r="G36" i="6"/>
  <c r="C36" i="10"/>
  <c r="D36" i="9"/>
  <c r="J36" i="9"/>
  <c r="F36" i="8"/>
  <c r="H36" i="8"/>
  <c r="G36" i="8"/>
  <c r="C36" i="9"/>
  <c r="I36" i="9"/>
</calcChain>
</file>

<file path=xl/sharedStrings.xml><?xml version="1.0" encoding="utf-8"?>
<sst xmlns="http://schemas.openxmlformats.org/spreadsheetml/2006/main" count="278" uniqueCount="40">
  <si>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</si>
  <si>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</si>
  <si>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</si>
  <si>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</si>
  <si>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</si>
  <si>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</si>
  <si>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</si>
  <si>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</si>
  <si>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</si>
  <si>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</si>
  <si>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</si>
  <si>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</si>
  <si>
    <t>項目</t>
  </si>
  <si>
    <t>年月</t>
  </si>
  <si>
    <t>電気</t>
  </si>
  <si>
    <t>都市ガス</t>
  </si>
  <si>
    <t>ＬＰガス</t>
  </si>
  <si>
    <t>水道</t>
  </si>
  <si>
    <t>灯油</t>
  </si>
  <si>
    <t>ガソリン</t>
  </si>
  <si>
    <t>軽油</t>
  </si>
  <si>
    <t>太陽光売電</t>
  </si>
  <si>
    <t>CO2</t>
  </si>
  <si>
    <t>料金</t>
    <rPh sb="0" eb="2">
      <t>リョウキン</t>
    </rPh>
    <phoneticPr fontId="1"/>
  </si>
  <si>
    <t>使用量</t>
    <rPh sb="0" eb="3">
      <t>シヨウリョウ</t>
    </rPh>
    <phoneticPr fontId="1"/>
  </si>
  <si>
    <t>単価</t>
    <rPh sb="0" eb="2">
      <t>タンカ</t>
    </rPh>
    <phoneticPr fontId="1"/>
  </si>
  <si>
    <t>開始年</t>
    <rPh sb="0" eb="3">
      <t>カイシネン</t>
    </rPh>
    <phoneticPr fontId="1"/>
  </si>
  <si>
    <t>データ貼り付け</t>
    <rPh sb="3" eb="4">
      <t>ハ</t>
    </rPh>
    <rPh sb="5" eb="6">
      <t>ツ</t>
    </rPh>
    <phoneticPr fontId="1"/>
  </si>
  <si>
    <t>10年比較</t>
    <rPh sb="2" eb="5">
      <t>ネンヒカク</t>
    </rPh>
    <phoneticPr fontId="1"/>
  </si>
  <si>
    <t>3年比較</t>
    <rPh sb="1" eb="4">
      <t>ネンヒカク</t>
    </rPh>
    <phoneticPr fontId="1"/>
  </si>
  <si>
    <t>京都府インターネット環境家計簿　3年度比較</t>
    <rPh sb="0" eb="3">
      <t>キョウトフ</t>
    </rPh>
    <rPh sb="10" eb="15">
      <t>カンキョウカケイボ</t>
    </rPh>
    <rPh sb="17" eb="19">
      <t>ネンド</t>
    </rPh>
    <rPh sb="19" eb="21">
      <t>ヒカク</t>
    </rPh>
    <phoneticPr fontId="1"/>
  </si>
  <si>
    <t>京都府インターネット環境家計簿　10年度比較</t>
    <rPh sb="0" eb="3">
      <t>キョウトフ</t>
    </rPh>
    <rPh sb="10" eb="15">
      <t>カンキョウカケイボ</t>
    </rPh>
    <rPh sb="18" eb="20">
      <t>ネンド</t>
    </rPh>
    <rPh sb="20" eb="22">
      <t>ヒカク</t>
    </rPh>
    <phoneticPr fontId="1"/>
  </si>
  <si>
    <t>ここに評価したい最終年を選択してください。</t>
    <rPh sb="3" eb="5">
      <t>ヒョウカ</t>
    </rPh>
    <rPh sb="8" eb="11">
      <t>サイシュウネン</t>
    </rPh>
    <rPh sb="12" eb="14">
      <t>センタク</t>
    </rPh>
    <phoneticPr fontId="1"/>
  </si>
  <si>
    <t>最終年</t>
    <rPh sb="0" eb="2">
      <t>サイシュウ</t>
    </rPh>
    <rPh sb="2" eb="3">
      <t>ネン</t>
    </rPh>
    <phoneticPr fontId="1"/>
  </si>
  <si>
    <t>年度からの</t>
    <rPh sb="0" eb="1">
      <t>トシ</t>
    </rPh>
    <rPh sb="1" eb="2">
      <t>ド</t>
    </rPh>
    <phoneticPr fontId="1"/>
  </si>
  <si>
    <t>年度までのグラフを作成します。</t>
    <rPh sb="0" eb="2">
      <t>ネンド</t>
    </rPh>
    <rPh sb="9" eb="11">
      <t>サクセイ</t>
    </rPh>
    <phoneticPr fontId="1"/>
  </si>
  <si>
    <t>事前準備</t>
    <rPh sb="0" eb="4">
      <t>ジゼンジュンビ</t>
    </rPh>
    <phoneticPr fontId="1"/>
  </si>
  <si>
    <t>ダウンロードした【インターネット環境家計簿_使用量】を全選択してコピーし、こちらのシートのA1にペーストしてください。</t>
    <rPh sb="27" eb="28">
      <t>ゼン</t>
    </rPh>
    <rPh sb="28" eb="30">
      <t>センタク</t>
    </rPh>
    <phoneticPr fontId="1"/>
  </si>
  <si>
    <t>ver.1.0</t>
    <phoneticPr fontId="1"/>
  </si>
  <si>
    <t>京都府インターネット環境家計簿をより活用するためのエクセルシート</t>
    <rPh sb="0" eb="3">
      <t>キョウトフ</t>
    </rPh>
    <rPh sb="10" eb="15">
      <t>カンキョウカケイボ</t>
    </rPh>
    <rPh sb="18" eb="20">
      <t>カツヨウ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</si>
</sst>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38" fontId="0" fillId="0" borderId="0" xfId="1" applyFont="1">
      <alignment vertical="center"/>
    </xf>
    <xf numFmtId="176" fontId="0" fillId="0" borderId="0" xfId="1" applyNumberFormat="1" applyFont="1">
      <alignment vertical="center"/>
    </xf>
    <xf numFmtId="0" fontId="0" fillId="0" borderId="0" xfId="0" applyProtection="1">
      <alignment vertical="center"/>
      <protection locked="0"/>
    </xf>
    <xf numFmtId="55" fontId="0" fillId="0" borderId="0" xfId="0" applyNumberFormat="1" applyProtection="1">
      <alignment vertical="center"/>
      <protection locked="0"/>
    </xf>
    <xf numFmtId="0" fontId="4" fillId="0" borderId="0" xfId="0" applyFont="1">
      <alignment vertical="center"/>
    </xf>
    <xf numFmtId="0" fontId="0" fillId="2" borderId="0" xfId="0" applyFill="1" applyProtection="1">
      <alignment vertical="center"/>
      <protection locked="0"/>
    </xf>
    <xf numFmtId="0" fontId="0" fillId="3" borderId="0" xfId="0" applyFill="1">
      <alignment vertical="center"/>
    </xf>
    <xf numFmtId="0" fontId="5" fillId="3" borderId="0" xfId="2" applyFont="1" applyFill="1">
      <alignment vertical="center"/>
    </xf>
    <xf numFmtId="0" fontId="6" fillId="0" borderId="0" xfId="0" applyFo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電気使用量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電気!$J$2:$J$3</c:f>
              <c:strCache>
                <c:ptCount val="2"/>
                <c:pt idx="0">
                  <c:v>2021年度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電気!$J$4:$J$15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D-47B3-84FF-16551A6C171F}"/>
            </c:ext>
          </c:extLst>
        </c:ser>
        <c:ser>
          <c:idx val="1"/>
          <c:order val="1"/>
          <c:tx>
            <c:strRef>
              <c:f>電気!$K$2:$K$3</c:f>
              <c:strCache>
                <c:ptCount val="2"/>
                <c:pt idx="0">
                  <c:v>2022年度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電気!$K$4:$K$15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17D-47B3-84FF-16551A6C171F}"/>
            </c:ext>
          </c:extLst>
        </c:ser>
        <c:ser>
          <c:idx val="2"/>
          <c:order val="2"/>
          <c:tx>
            <c:strRef>
              <c:f>電気!$L$2:$L$3</c:f>
              <c:strCache>
                <c:ptCount val="2"/>
                <c:pt idx="0">
                  <c:v>2023年度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電気!$L$4:$L$15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17D-47B3-84FF-16551A6C1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43472"/>
        <c:axId val="173439312"/>
      </c:bar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LP</a:t>
            </a:r>
            <a:r>
              <a:rPr lang="ja-JP" altLang="en-US"/>
              <a:t>ガス使用量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LPガス!$J$2:$J$3</c:f>
              <c:strCache>
                <c:ptCount val="2"/>
                <c:pt idx="0">
                  <c:v>2021年度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LPガス!$J$4:$J$15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A9-4D12-B480-87EEB6C7BE67}"/>
            </c:ext>
          </c:extLst>
        </c:ser>
        <c:ser>
          <c:idx val="1"/>
          <c:order val="1"/>
          <c:tx>
            <c:strRef>
              <c:f>LPガス!$K$2:$K$3</c:f>
              <c:strCache>
                <c:ptCount val="2"/>
                <c:pt idx="0">
                  <c:v>2022年度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LPガス!$K$4:$K$15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FA9-4D12-B480-87EEB6C7BE67}"/>
            </c:ext>
          </c:extLst>
        </c:ser>
        <c:ser>
          <c:idx val="2"/>
          <c:order val="2"/>
          <c:tx>
            <c:strRef>
              <c:f>LPガス!$L$2:$L$3</c:f>
              <c:strCache>
                <c:ptCount val="2"/>
                <c:pt idx="0">
                  <c:v>2023年度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LPガス!$L$4:$L$15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FA9-4D12-B480-87EEB6C7B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472"/>
        <c:axId val="173439312"/>
      </c:line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電気使用量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電気!$C$2</c:f>
              <c:strCache>
                <c:ptCount val="1"/>
                <c:pt idx="0">
                  <c:v>2014年度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電気!$C$4:$C$15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E-4CB0-9894-5F072EB86CDF}"/>
            </c:ext>
          </c:extLst>
        </c:ser>
        <c:ser>
          <c:idx val="1"/>
          <c:order val="1"/>
          <c:tx>
            <c:strRef>
              <c:f>電気!$D$2</c:f>
              <c:strCache>
                <c:ptCount val="1"/>
                <c:pt idx="0">
                  <c:v>2015年度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電気!$D$4:$D$15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4E-4CB0-9894-5F072EB86CDF}"/>
            </c:ext>
          </c:extLst>
        </c:ser>
        <c:ser>
          <c:idx val="2"/>
          <c:order val="2"/>
          <c:tx>
            <c:strRef>
              <c:f>電気!$E$2</c:f>
              <c:strCache>
                <c:ptCount val="1"/>
                <c:pt idx="0">
                  <c:v>2016年度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電気!$E$4:$E$15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4E-4CB0-9894-5F072EB86CDF}"/>
            </c:ext>
          </c:extLst>
        </c:ser>
        <c:ser>
          <c:idx val="3"/>
          <c:order val="3"/>
          <c:tx>
            <c:strRef>
              <c:f>電気!$F$2</c:f>
              <c:strCache>
                <c:ptCount val="1"/>
                <c:pt idx="0">
                  <c:v>2017年度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電気!$F$4:$F$15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4E-4CB0-9894-5F072EB86CDF}"/>
            </c:ext>
          </c:extLst>
        </c:ser>
        <c:ser>
          <c:idx val="4"/>
          <c:order val="4"/>
          <c:tx>
            <c:strRef>
              <c:f>電気!$G$2</c:f>
              <c:strCache>
                <c:ptCount val="1"/>
                <c:pt idx="0">
                  <c:v>2018年度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電気!$G$4:$G$15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4E-4CB0-9894-5F072EB86CDF}"/>
            </c:ext>
          </c:extLst>
        </c:ser>
        <c:ser>
          <c:idx val="5"/>
          <c:order val="5"/>
          <c:tx>
            <c:strRef>
              <c:f>電気!$H$2</c:f>
              <c:strCache>
                <c:ptCount val="1"/>
                <c:pt idx="0">
                  <c:v>2019年度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電気!$H$4:$H$15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4E-4CB0-9894-5F072EB86CDF}"/>
            </c:ext>
          </c:extLst>
        </c:ser>
        <c:ser>
          <c:idx val="6"/>
          <c:order val="6"/>
          <c:tx>
            <c:strRef>
              <c:f>電気!$I$2</c:f>
              <c:strCache>
                <c:ptCount val="1"/>
                <c:pt idx="0">
                  <c:v>2020年度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電気!$I$4:$I$15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4E-4CB0-9894-5F072EB86CDF}"/>
            </c:ext>
          </c:extLst>
        </c:ser>
        <c:ser>
          <c:idx val="7"/>
          <c:order val="7"/>
          <c:tx>
            <c:strRef>
              <c:f>電気!$J$2</c:f>
              <c:strCache>
                <c:ptCount val="1"/>
                <c:pt idx="0">
                  <c:v>2021年度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電気!$J$4:$J$15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44E-4CB0-9894-5F072EB86CDF}"/>
            </c:ext>
          </c:extLst>
        </c:ser>
        <c:ser>
          <c:idx val="8"/>
          <c:order val="8"/>
          <c:tx>
            <c:strRef>
              <c:f>電気!$K$2</c:f>
              <c:strCache>
                <c:ptCount val="1"/>
                <c:pt idx="0">
                  <c:v>2022年度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電気!$K$4:$K$15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4E-4CB0-9894-5F072EB86CDF}"/>
            </c:ext>
          </c:extLst>
        </c:ser>
        <c:ser>
          <c:idx val="9"/>
          <c:order val="9"/>
          <c:tx>
            <c:strRef>
              <c:f>電気!$L$2</c:f>
              <c:strCache>
                <c:ptCount val="1"/>
                <c:pt idx="0">
                  <c:v>2023年度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電気!$L$4:$L$15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44E-4CB0-9894-5F072EB86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43472"/>
        <c:axId val="173439312"/>
      </c:bar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都市ガス使用量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都市ガス!$C$2</c:f>
              <c:strCache>
                <c:ptCount val="1"/>
                <c:pt idx="0">
                  <c:v>2014年度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都市ガス!$C$4:$C$15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2-4E3D-9AE6-93D41BDB6C17}"/>
            </c:ext>
          </c:extLst>
        </c:ser>
        <c:ser>
          <c:idx val="1"/>
          <c:order val="1"/>
          <c:tx>
            <c:strRef>
              <c:f>都市ガス!$D$2</c:f>
              <c:strCache>
                <c:ptCount val="1"/>
                <c:pt idx="0">
                  <c:v>2015年度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都市ガス!$D$4:$D$15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22-4E3D-9AE6-93D41BDB6C17}"/>
            </c:ext>
          </c:extLst>
        </c:ser>
        <c:ser>
          <c:idx val="2"/>
          <c:order val="2"/>
          <c:tx>
            <c:strRef>
              <c:f>都市ガス!$E$2</c:f>
              <c:strCache>
                <c:ptCount val="1"/>
                <c:pt idx="0">
                  <c:v>2016年度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都市ガス!$E$4:$E$15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22-4E3D-9AE6-93D41BDB6C17}"/>
            </c:ext>
          </c:extLst>
        </c:ser>
        <c:ser>
          <c:idx val="3"/>
          <c:order val="3"/>
          <c:tx>
            <c:strRef>
              <c:f>都市ガス!$F$2</c:f>
              <c:strCache>
                <c:ptCount val="1"/>
                <c:pt idx="0">
                  <c:v>2017年度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都市ガス!$F$4:$F$15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22-4E3D-9AE6-93D41BDB6C17}"/>
            </c:ext>
          </c:extLst>
        </c:ser>
        <c:ser>
          <c:idx val="4"/>
          <c:order val="4"/>
          <c:tx>
            <c:strRef>
              <c:f>都市ガス!$G$2</c:f>
              <c:strCache>
                <c:ptCount val="1"/>
                <c:pt idx="0">
                  <c:v>2018年度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都市ガス!$G$4:$G$15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22-4E3D-9AE6-93D41BDB6C17}"/>
            </c:ext>
          </c:extLst>
        </c:ser>
        <c:ser>
          <c:idx val="5"/>
          <c:order val="5"/>
          <c:tx>
            <c:strRef>
              <c:f>都市ガス!$H$2</c:f>
              <c:strCache>
                <c:ptCount val="1"/>
                <c:pt idx="0">
                  <c:v>2019年度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都市ガス!$H$4:$H$15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22-4E3D-9AE6-93D41BDB6C17}"/>
            </c:ext>
          </c:extLst>
        </c:ser>
        <c:ser>
          <c:idx val="6"/>
          <c:order val="6"/>
          <c:tx>
            <c:strRef>
              <c:f>都市ガス!$I$2</c:f>
              <c:strCache>
                <c:ptCount val="1"/>
                <c:pt idx="0">
                  <c:v>2020年度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都市ガス!$I$4:$I$15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22-4E3D-9AE6-93D41BDB6C17}"/>
            </c:ext>
          </c:extLst>
        </c:ser>
        <c:ser>
          <c:idx val="7"/>
          <c:order val="7"/>
          <c:tx>
            <c:strRef>
              <c:f>都市ガス!$J$2</c:f>
              <c:strCache>
                <c:ptCount val="1"/>
                <c:pt idx="0">
                  <c:v>2021年度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都市ガス!$J$4:$J$15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F22-4E3D-9AE6-93D41BDB6C17}"/>
            </c:ext>
          </c:extLst>
        </c:ser>
        <c:ser>
          <c:idx val="8"/>
          <c:order val="8"/>
          <c:tx>
            <c:strRef>
              <c:f>都市ガス!$K$2</c:f>
              <c:strCache>
                <c:ptCount val="1"/>
                <c:pt idx="0">
                  <c:v>2022年度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都市ガス!$K$4:$K$15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22-4E3D-9AE6-93D41BDB6C17}"/>
            </c:ext>
          </c:extLst>
        </c:ser>
        <c:ser>
          <c:idx val="9"/>
          <c:order val="9"/>
          <c:tx>
            <c:strRef>
              <c:f>都市ガス!$L$2</c:f>
              <c:strCache>
                <c:ptCount val="1"/>
                <c:pt idx="0">
                  <c:v>2023年度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都市ガス!$L$4:$L$15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F22-4E3D-9AE6-93D41BDB6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43472"/>
        <c:axId val="173439312"/>
      </c:bar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水道使用量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水道!$C$2</c:f>
              <c:strCache>
                <c:ptCount val="1"/>
                <c:pt idx="0">
                  <c:v>2014年度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水道!$C$4:$C$15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E-463A-A856-1E128149C5E5}"/>
            </c:ext>
          </c:extLst>
        </c:ser>
        <c:ser>
          <c:idx val="1"/>
          <c:order val="1"/>
          <c:tx>
            <c:strRef>
              <c:f>水道!$D$2</c:f>
              <c:strCache>
                <c:ptCount val="1"/>
                <c:pt idx="0">
                  <c:v>2015年度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水道!$D$4:$D$15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6E-463A-A856-1E128149C5E5}"/>
            </c:ext>
          </c:extLst>
        </c:ser>
        <c:ser>
          <c:idx val="2"/>
          <c:order val="2"/>
          <c:tx>
            <c:strRef>
              <c:f>水道!$E$2</c:f>
              <c:strCache>
                <c:ptCount val="1"/>
                <c:pt idx="0">
                  <c:v>2016年度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水道!$E$4:$E$15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6E-463A-A856-1E128149C5E5}"/>
            </c:ext>
          </c:extLst>
        </c:ser>
        <c:ser>
          <c:idx val="3"/>
          <c:order val="3"/>
          <c:tx>
            <c:strRef>
              <c:f>水道!$F$2</c:f>
              <c:strCache>
                <c:ptCount val="1"/>
                <c:pt idx="0">
                  <c:v>2017年度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水道!$F$4:$F$15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6E-463A-A856-1E128149C5E5}"/>
            </c:ext>
          </c:extLst>
        </c:ser>
        <c:ser>
          <c:idx val="4"/>
          <c:order val="4"/>
          <c:tx>
            <c:strRef>
              <c:f>水道!$G$2</c:f>
              <c:strCache>
                <c:ptCount val="1"/>
                <c:pt idx="0">
                  <c:v>2018年度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水道!$G$4:$G$15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6E-463A-A856-1E128149C5E5}"/>
            </c:ext>
          </c:extLst>
        </c:ser>
        <c:ser>
          <c:idx val="5"/>
          <c:order val="5"/>
          <c:tx>
            <c:strRef>
              <c:f>水道!$H$2</c:f>
              <c:strCache>
                <c:ptCount val="1"/>
                <c:pt idx="0">
                  <c:v>2019年度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水道!$H$4:$H$15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6E-463A-A856-1E128149C5E5}"/>
            </c:ext>
          </c:extLst>
        </c:ser>
        <c:ser>
          <c:idx val="6"/>
          <c:order val="6"/>
          <c:tx>
            <c:strRef>
              <c:f>水道!$I$2</c:f>
              <c:strCache>
                <c:ptCount val="1"/>
                <c:pt idx="0">
                  <c:v>2020年度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水道!$I$4:$I$15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6E-463A-A856-1E128149C5E5}"/>
            </c:ext>
          </c:extLst>
        </c:ser>
        <c:ser>
          <c:idx val="7"/>
          <c:order val="7"/>
          <c:tx>
            <c:strRef>
              <c:f>水道!$J$2</c:f>
              <c:strCache>
                <c:ptCount val="1"/>
                <c:pt idx="0">
                  <c:v>2021年度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水道!$J$4:$J$15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6E-463A-A856-1E128149C5E5}"/>
            </c:ext>
          </c:extLst>
        </c:ser>
        <c:ser>
          <c:idx val="8"/>
          <c:order val="8"/>
          <c:tx>
            <c:strRef>
              <c:f>水道!$K$2</c:f>
              <c:strCache>
                <c:ptCount val="1"/>
                <c:pt idx="0">
                  <c:v>2022年度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水道!$K$4:$K$15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6E-463A-A856-1E128149C5E5}"/>
            </c:ext>
          </c:extLst>
        </c:ser>
        <c:ser>
          <c:idx val="9"/>
          <c:order val="9"/>
          <c:tx>
            <c:strRef>
              <c:f>水道!$L$2</c:f>
              <c:strCache>
                <c:ptCount val="1"/>
                <c:pt idx="0">
                  <c:v>2023年度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水道!$L$4:$L$15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76E-463A-A856-1E128149C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43472"/>
        <c:axId val="173439312"/>
      </c:bar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電気代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電気!$C$2</c:f>
              <c:strCache>
                <c:ptCount val="1"/>
                <c:pt idx="0">
                  <c:v>2014年度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電気!$C$21:$C$32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B-4E86-BD74-8706B71E6725}"/>
            </c:ext>
          </c:extLst>
        </c:ser>
        <c:ser>
          <c:idx val="1"/>
          <c:order val="1"/>
          <c:tx>
            <c:strRef>
              <c:f>電気!$D$2</c:f>
              <c:strCache>
                <c:ptCount val="1"/>
                <c:pt idx="0">
                  <c:v>2015年度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電気!$D$21:$D$32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3B-4E86-BD74-8706B71E6725}"/>
            </c:ext>
          </c:extLst>
        </c:ser>
        <c:ser>
          <c:idx val="2"/>
          <c:order val="2"/>
          <c:tx>
            <c:strRef>
              <c:f>電気!$E$2</c:f>
              <c:strCache>
                <c:ptCount val="1"/>
                <c:pt idx="0">
                  <c:v>2016年度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電気!$E$21:$E$32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B-4E86-BD74-8706B71E6725}"/>
            </c:ext>
          </c:extLst>
        </c:ser>
        <c:ser>
          <c:idx val="3"/>
          <c:order val="3"/>
          <c:tx>
            <c:strRef>
              <c:f>電気!$F$2</c:f>
              <c:strCache>
                <c:ptCount val="1"/>
                <c:pt idx="0">
                  <c:v>2017年度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電気!$F$21:$F$32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3B-4E86-BD74-8706B71E6725}"/>
            </c:ext>
          </c:extLst>
        </c:ser>
        <c:ser>
          <c:idx val="4"/>
          <c:order val="4"/>
          <c:tx>
            <c:strRef>
              <c:f>電気!$G$2</c:f>
              <c:strCache>
                <c:ptCount val="1"/>
                <c:pt idx="0">
                  <c:v>2018年度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電気!$G$21:$G$32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3B-4E86-BD74-8706B71E6725}"/>
            </c:ext>
          </c:extLst>
        </c:ser>
        <c:ser>
          <c:idx val="5"/>
          <c:order val="5"/>
          <c:tx>
            <c:strRef>
              <c:f>電気!$H$2</c:f>
              <c:strCache>
                <c:ptCount val="1"/>
                <c:pt idx="0">
                  <c:v>2019年度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電気!$H$21:$H$32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3B-4E86-BD74-8706B71E6725}"/>
            </c:ext>
          </c:extLst>
        </c:ser>
        <c:ser>
          <c:idx val="6"/>
          <c:order val="6"/>
          <c:tx>
            <c:strRef>
              <c:f>電気!$I$2</c:f>
              <c:strCache>
                <c:ptCount val="1"/>
                <c:pt idx="0">
                  <c:v>2020年度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電気!$I$21:$I$32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3B-4E86-BD74-8706B71E6725}"/>
            </c:ext>
          </c:extLst>
        </c:ser>
        <c:ser>
          <c:idx val="7"/>
          <c:order val="7"/>
          <c:tx>
            <c:strRef>
              <c:f>電気!$J$2</c:f>
              <c:strCache>
                <c:ptCount val="1"/>
                <c:pt idx="0">
                  <c:v>2021年度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電気!$J$21:$J$32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3B-4E86-BD74-8706B71E6725}"/>
            </c:ext>
          </c:extLst>
        </c:ser>
        <c:ser>
          <c:idx val="8"/>
          <c:order val="8"/>
          <c:tx>
            <c:strRef>
              <c:f>電気!$K$2</c:f>
              <c:strCache>
                <c:ptCount val="1"/>
                <c:pt idx="0">
                  <c:v>2022年度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電気!$K$21:$K$32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3B-4E86-BD74-8706B71E6725}"/>
            </c:ext>
          </c:extLst>
        </c:ser>
        <c:ser>
          <c:idx val="9"/>
          <c:order val="9"/>
          <c:tx>
            <c:strRef>
              <c:f>電気!$L$2</c:f>
              <c:strCache>
                <c:ptCount val="1"/>
                <c:pt idx="0">
                  <c:v>2023年度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電気!$L$21:$L$32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3B-4E86-BD74-8706B71E6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43472"/>
        <c:axId val="173439312"/>
      </c:bar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都市ガス代</a:t>
            </a:r>
          </a:p>
        </c:rich>
      </c:tx>
      <c:layout>
        <c:manualLayout>
          <c:xMode val="edge"/>
          <c:yMode val="edge"/>
          <c:x val="0.4408602150537634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都市ガス!$C$2</c:f>
              <c:strCache>
                <c:ptCount val="1"/>
                <c:pt idx="0">
                  <c:v>2014年度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都市ガス!$C$21:$C$32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A4-41F5-8603-93CD56B7FED3}"/>
            </c:ext>
          </c:extLst>
        </c:ser>
        <c:ser>
          <c:idx val="1"/>
          <c:order val="1"/>
          <c:tx>
            <c:strRef>
              <c:f>都市ガス!$D$2</c:f>
              <c:strCache>
                <c:ptCount val="1"/>
                <c:pt idx="0">
                  <c:v>2015年度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都市ガス!$D$21:$D$32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A4-41F5-8603-93CD56B7FED3}"/>
            </c:ext>
          </c:extLst>
        </c:ser>
        <c:ser>
          <c:idx val="2"/>
          <c:order val="2"/>
          <c:tx>
            <c:strRef>
              <c:f>都市ガス!$E$2</c:f>
              <c:strCache>
                <c:ptCount val="1"/>
                <c:pt idx="0">
                  <c:v>2016年度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都市ガス!$E$21:$E$32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A4-41F5-8603-93CD56B7FED3}"/>
            </c:ext>
          </c:extLst>
        </c:ser>
        <c:ser>
          <c:idx val="3"/>
          <c:order val="3"/>
          <c:tx>
            <c:strRef>
              <c:f>都市ガス!$F$2</c:f>
              <c:strCache>
                <c:ptCount val="1"/>
                <c:pt idx="0">
                  <c:v>2017年度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都市ガス!$F$21:$F$32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A4-41F5-8603-93CD56B7FED3}"/>
            </c:ext>
          </c:extLst>
        </c:ser>
        <c:ser>
          <c:idx val="4"/>
          <c:order val="4"/>
          <c:tx>
            <c:strRef>
              <c:f>都市ガス!$G$2</c:f>
              <c:strCache>
                <c:ptCount val="1"/>
                <c:pt idx="0">
                  <c:v>2018年度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都市ガス!$G$21:$G$32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A4-41F5-8603-93CD56B7FED3}"/>
            </c:ext>
          </c:extLst>
        </c:ser>
        <c:ser>
          <c:idx val="5"/>
          <c:order val="5"/>
          <c:tx>
            <c:strRef>
              <c:f>都市ガス!$H$2</c:f>
              <c:strCache>
                <c:ptCount val="1"/>
                <c:pt idx="0">
                  <c:v>2019年度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都市ガス!$H$21:$H$32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A4-41F5-8603-93CD56B7FED3}"/>
            </c:ext>
          </c:extLst>
        </c:ser>
        <c:ser>
          <c:idx val="6"/>
          <c:order val="6"/>
          <c:tx>
            <c:strRef>
              <c:f>都市ガス!$I$2</c:f>
              <c:strCache>
                <c:ptCount val="1"/>
                <c:pt idx="0">
                  <c:v>2020年度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都市ガス!$I$21:$I$32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A4-41F5-8603-93CD56B7FED3}"/>
            </c:ext>
          </c:extLst>
        </c:ser>
        <c:ser>
          <c:idx val="7"/>
          <c:order val="7"/>
          <c:tx>
            <c:strRef>
              <c:f>都市ガス!$J$2</c:f>
              <c:strCache>
                <c:ptCount val="1"/>
                <c:pt idx="0">
                  <c:v>2021年度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都市ガス!$J$21:$J$32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A4-41F5-8603-93CD56B7FED3}"/>
            </c:ext>
          </c:extLst>
        </c:ser>
        <c:ser>
          <c:idx val="8"/>
          <c:order val="8"/>
          <c:tx>
            <c:strRef>
              <c:f>都市ガス!$K$2</c:f>
              <c:strCache>
                <c:ptCount val="1"/>
                <c:pt idx="0">
                  <c:v>2022年度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都市ガス!$K$21:$K$32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A4-41F5-8603-93CD56B7FED3}"/>
            </c:ext>
          </c:extLst>
        </c:ser>
        <c:ser>
          <c:idx val="9"/>
          <c:order val="9"/>
          <c:tx>
            <c:strRef>
              <c:f>都市ガス!$L$2</c:f>
              <c:strCache>
                <c:ptCount val="1"/>
                <c:pt idx="0">
                  <c:v>2023年度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都市ガス!$L$21:$L$32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A4-41F5-8603-93CD56B7F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43472"/>
        <c:axId val="173439312"/>
      </c:bar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水道代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水道!$C$2</c:f>
              <c:strCache>
                <c:ptCount val="1"/>
                <c:pt idx="0">
                  <c:v>2014年度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水道!$C$21:$C$32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1-41A6-ACC4-5EACF5D4AB75}"/>
            </c:ext>
          </c:extLst>
        </c:ser>
        <c:ser>
          <c:idx val="1"/>
          <c:order val="1"/>
          <c:tx>
            <c:strRef>
              <c:f>水道!$D$2</c:f>
              <c:strCache>
                <c:ptCount val="1"/>
                <c:pt idx="0">
                  <c:v>2015年度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水道!$D$21:$D$32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31-41A6-ACC4-5EACF5D4AB75}"/>
            </c:ext>
          </c:extLst>
        </c:ser>
        <c:ser>
          <c:idx val="2"/>
          <c:order val="2"/>
          <c:tx>
            <c:strRef>
              <c:f>水道!$E$2</c:f>
              <c:strCache>
                <c:ptCount val="1"/>
                <c:pt idx="0">
                  <c:v>2016年度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水道!$E$21:$E$32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31-41A6-ACC4-5EACF5D4AB75}"/>
            </c:ext>
          </c:extLst>
        </c:ser>
        <c:ser>
          <c:idx val="3"/>
          <c:order val="3"/>
          <c:tx>
            <c:strRef>
              <c:f>水道!$F$2</c:f>
              <c:strCache>
                <c:ptCount val="1"/>
                <c:pt idx="0">
                  <c:v>2017年度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水道!$F$21:$F$32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31-41A6-ACC4-5EACF5D4AB75}"/>
            </c:ext>
          </c:extLst>
        </c:ser>
        <c:ser>
          <c:idx val="4"/>
          <c:order val="4"/>
          <c:tx>
            <c:strRef>
              <c:f>水道!$G$2</c:f>
              <c:strCache>
                <c:ptCount val="1"/>
                <c:pt idx="0">
                  <c:v>2018年度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水道!$G$21:$G$32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31-41A6-ACC4-5EACF5D4AB75}"/>
            </c:ext>
          </c:extLst>
        </c:ser>
        <c:ser>
          <c:idx val="5"/>
          <c:order val="5"/>
          <c:tx>
            <c:strRef>
              <c:f>水道!$H$2</c:f>
              <c:strCache>
                <c:ptCount val="1"/>
                <c:pt idx="0">
                  <c:v>2019年度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水道!$H$21:$H$32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31-41A6-ACC4-5EACF5D4AB75}"/>
            </c:ext>
          </c:extLst>
        </c:ser>
        <c:ser>
          <c:idx val="6"/>
          <c:order val="6"/>
          <c:tx>
            <c:strRef>
              <c:f>水道!$I$2</c:f>
              <c:strCache>
                <c:ptCount val="1"/>
                <c:pt idx="0">
                  <c:v>2020年度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水道!$I$21:$I$32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31-41A6-ACC4-5EACF5D4AB75}"/>
            </c:ext>
          </c:extLst>
        </c:ser>
        <c:ser>
          <c:idx val="7"/>
          <c:order val="7"/>
          <c:tx>
            <c:strRef>
              <c:f>水道!$J$2</c:f>
              <c:strCache>
                <c:ptCount val="1"/>
                <c:pt idx="0">
                  <c:v>2021年度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水道!$J$21:$J$32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31-41A6-ACC4-5EACF5D4AB75}"/>
            </c:ext>
          </c:extLst>
        </c:ser>
        <c:ser>
          <c:idx val="8"/>
          <c:order val="8"/>
          <c:tx>
            <c:strRef>
              <c:f>水道!$K$2</c:f>
              <c:strCache>
                <c:ptCount val="1"/>
                <c:pt idx="0">
                  <c:v>2022年度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水道!$K$21:$K$32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31-41A6-ACC4-5EACF5D4AB75}"/>
            </c:ext>
          </c:extLst>
        </c:ser>
        <c:ser>
          <c:idx val="9"/>
          <c:order val="9"/>
          <c:tx>
            <c:strRef>
              <c:f>水道!$L$2</c:f>
              <c:strCache>
                <c:ptCount val="1"/>
                <c:pt idx="0">
                  <c:v>2023年度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水道!$L$21:$L$32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31-41A6-ACC4-5EACF5D4A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43472"/>
        <c:axId val="173439312"/>
      </c:bar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CO2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'CO2'!$C$2</c:f>
              <c:strCache>
                <c:ptCount val="1"/>
                <c:pt idx="0">
                  <c:v>2014年度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'CO2'!$C$4:$C$15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F-4405-B9FD-A33B48F92CE1}"/>
            </c:ext>
          </c:extLst>
        </c:ser>
        <c:ser>
          <c:idx val="1"/>
          <c:order val="1"/>
          <c:tx>
            <c:strRef>
              <c:f>'CO2'!$D$2</c:f>
              <c:strCache>
                <c:ptCount val="1"/>
                <c:pt idx="0">
                  <c:v>2015年度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'CO2'!$D$4:$D$15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6F-4405-B9FD-A33B48F92CE1}"/>
            </c:ext>
          </c:extLst>
        </c:ser>
        <c:ser>
          <c:idx val="2"/>
          <c:order val="2"/>
          <c:tx>
            <c:strRef>
              <c:f>'CO2'!$E$2</c:f>
              <c:strCache>
                <c:ptCount val="1"/>
                <c:pt idx="0">
                  <c:v>2016年度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'CO2'!$E$4:$E$15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6F-4405-B9FD-A33B48F92CE1}"/>
            </c:ext>
          </c:extLst>
        </c:ser>
        <c:ser>
          <c:idx val="3"/>
          <c:order val="3"/>
          <c:tx>
            <c:strRef>
              <c:f>'CO2'!$F$2</c:f>
              <c:strCache>
                <c:ptCount val="1"/>
                <c:pt idx="0">
                  <c:v>2017年度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'CO2'!$F$4:$F$15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6F-4405-B9FD-A33B48F92CE1}"/>
            </c:ext>
          </c:extLst>
        </c:ser>
        <c:ser>
          <c:idx val="4"/>
          <c:order val="4"/>
          <c:tx>
            <c:strRef>
              <c:f>'CO2'!$G$2</c:f>
              <c:strCache>
                <c:ptCount val="1"/>
                <c:pt idx="0">
                  <c:v>2018年度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'CO2'!$G$4:$G$15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6F-4405-B9FD-A33B48F92CE1}"/>
            </c:ext>
          </c:extLst>
        </c:ser>
        <c:ser>
          <c:idx val="5"/>
          <c:order val="5"/>
          <c:tx>
            <c:strRef>
              <c:f>'CO2'!$H$2</c:f>
              <c:strCache>
                <c:ptCount val="1"/>
                <c:pt idx="0">
                  <c:v>2019年度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'CO2'!$H$4:$H$15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6F-4405-B9FD-A33B48F92CE1}"/>
            </c:ext>
          </c:extLst>
        </c:ser>
        <c:ser>
          <c:idx val="6"/>
          <c:order val="6"/>
          <c:tx>
            <c:strRef>
              <c:f>'CO2'!$I$2</c:f>
              <c:strCache>
                <c:ptCount val="1"/>
                <c:pt idx="0">
                  <c:v>2020年度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'CO2'!$I$4:$I$15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6F-4405-B9FD-A33B48F92CE1}"/>
            </c:ext>
          </c:extLst>
        </c:ser>
        <c:ser>
          <c:idx val="7"/>
          <c:order val="7"/>
          <c:tx>
            <c:strRef>
              <c:f>'CO2'!$J$2</c:f>
              <c:strCache>
                <c:ptCount val="1"/>
                <c:pt idx="0">
                  <c:v>2021年度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'CO2'!$J$4:$J$15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6F-4405-B9FD-A33B48F92CE1}"/>
            </c:ext>
          </c:extLst>
        </c:ser>
        <c:ser>
          <c:idx val="8"/>
          <c:order val="8"/>
          <c:tx>
            <c:strRef>
              <c:f>'CO2'!$K$2</c:f>
              <c:strCache>
                <c:ptCount val="1"/>
                <c:pt idx="0">
                  <c:v>2022年度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'CO2'!$K$4:$K$15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6F-4405-B9FD-A33B48F92CE1}"/>
            </c:ext>
          </c:extLst>
        </c:ser>
        <c:ser>
          <c:idx val="9"/>
          <c:order val="9"/>
          <c:tx>
            <c:strRef>
              <c:f>'CO2'!$L$2</c:f>
              <c:strCache>
                <c:ptCount val="1"/>
                <c:pt idx="0">
                  <c:v>2023年度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'CO2'!$L$4:$L$15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6F-4405-B9FD-A33B48F92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43472"/>
        <c:axId val="173439312"/>
      </c:bar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CO2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'CO2'!$B$17</c:f>
              <c:strCache>
                <c:ptCount val="1"/>
                <c:pt idx="0">
                  <c:v>使用量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'CO2'!$C$20:$L$20</c:f>
              <c:strCache>
                <c:ptCount val="10"/>
                <c:pt idx="0">
                  <c:v>2014年度</c:v>
                </c:pt>
                <c:pt idx="1">
                  <c:v>2015年度</c:v>
                </c:pt>
                <c:pt idx="2">
                  <c:v>2016年度</c:v>
                </c:pt>
                <c:pt idx="3">
                  <c:v>2017年度</c:v>
                </c:pt>
                <c:pt idx="4">
                  <c:v>2018年度</c:v>
                </c:pt>
                <c:pt idx="5">
                  <c:v>2019年度</c:v>
                </c:pt>
                <c:pt idx="6">
                  <c:v>2020年度</c:v>
                </c:pt>
                <c:pt idx="7">
                  <c:v>2021年度</c:v>
                </c:pt>
                <c:pt idx="8">
                  <c:v>2022年度</c:v>
                </c:pt>
                <c:pt idx="9">
                  <c:v>2023年度</c:v>
                </c:pt>
              </c:strCache>
            </c:strRef>
          </c:cat>
          <c:val>
            <c:numRef>
              <c:f>'CO2'!$C$17:$L$17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B-4F15-8995-3D3D5388F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07596352"/>
        <c:axId val="807596832"/>
      </c:barChart>
      <c:catAx>
        <c:axId val="80759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596832"/>
        <c:crosses val="autoZero"/>
        <c:auto val="1"/>
        <c:lblAlgn val="ctr"/>
        <c:lblOffset val="100"/>
        <c:noMultiLvlLbl val="0"/>
      </c:catAx>
      <c:valAx>
        <c:axId val="80759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59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LP</a:t>
            </a:r>
            <a:r>
              <a:rPr lang="ja-JP" altLang="en-US"/>
              <a:t>ガス使用量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LPガス!$C$2</c:f>
              <c:strCache>
                <c:ptCount val="1"/>
                <c:pt idx="0">
                  <c:v>2014年度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LPガス!$C$4:$C$15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3F-4AF9-ABA2-4721865AABD4}"/>
            </c:ext>
          </c:extLst>
        </c:ser>
        <c:ser>
          <c:idx val="1"/>
          <c:order val="1"/>
          <c:tx>
            <c:strRef>
              <c:f>LPガス!$D$2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LPガス!$D$4:$D$15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3F-4AF9-ABA2-4721865AABD4}"/>
            </c:ext>
          </c:extLst>
        </c:ser>
        <c:ser>
          <c:idx val="2"/>
          <c:order val="2"/>
          <c:tx>
            <c:strRef>
              <c:f>LPガス!$E$2</c:f>
              <c:strCache>
                <c:ptCount val="1"/>
                <c:pt idx="0">
                  <c:v>2016年度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LPガス!$E$4:$E$15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3F-4AF9-ABA2-4721865AABD4}"/>
            </c:ext>
          </c:extLst>
        </c:ser>
        <c:ser>
          <c:idx val="3"/>
          <c:order val="3"/>
          <c:tx>
            <c:strRef>
              <c:f>LPガス!$F$2</c:f>
              <c:strCache>
                <c:ptCount val="1"/>
                <c:pt idx="0">
                  <c:v>2017年度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LPガス!$F$4:$F$15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3F-4AF9-ABA2-4721865AABD4}"/>
            </c:ext>
          </c:extLst>
        </c:ser>
        <c:ser>
          <c:idx val="4"/>
          <c:order val="4"/>
          <c:tx>
            <c:strRef>
              <c:f>LPガス!$G$2</c:f>
              <c:strCache>
                <c:ptCount val="1"/>
                <c:pt idx="0">
                  <c:v>2018年度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LPガス!$G$4:$G$15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3F-4AF9-ABA2-4721865AABD4}"/>
            </c:ext>
          </c:extLst>
        </c:ser>
        <c:ser>
          <c:idx val="5"/>
          <c:order val="5"/>
          <c:tx>
            <c:strRef>
              <c:f>LPガス!$H$2</c:f>
              <c:strCache>
                <c:ptCount val="1"/>
                <c:pt idx="0">
                  <c:v>2019年度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LPガス!$H$4:$H$15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F-4AF9-ABA2-4721865AABD4}"/>
            </c:ext>
          </c:extLst>
        </c:ser>
        <c:ser>
          <c:idx val="6"/>
          <c:order val="6"/>
          <c:tx>
            <c:strRef>
              <c:f>LPガス!$I$2</c:f>
              <c:strCache>
                <c:ptCount val="1"/>
                <c:pt idx="0">
                  <c:v>2020年度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LPガス!$I$4:$I$15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43F-4AF9-ABA2-4721865AABD4}"/>
            </c:ext>
          </c:extLst>
        </c:ser>
        <c:ser>
          <c:idx val="7"/>
          <c:order val="7"/>
          <c:tx>
            <c:strRef>
              <c:f>LPガス!$J$2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LPガス!$J$4:$J$15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43F-4AF9-ABA2-4721865AABD4}"/>
            </c:ext>
          </c:extLst>
        </c:ser>
        <c:ser>
          <c:idx val="8"/>
          <c:order val="8"/>
          <c:tx>
            <c:strRef>
              <c:f>LPガス!$K$2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LPガス!$K$4:$K$15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43F-4AF9-ABA2-4721865AABD4}"/>
            </c:ext>
          </c:extLst>
        </c:ser>
        <c:ser>
          <c:idx val="9"/>
          <c:order val="9"/>
          <c:tx>
            <c:strRef>
              <c:f>LPガス!$L$2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LPガス!$L$4:$L$15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43F-4AF9-ABA2-4721865AA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472"/>
        <c:axId val="173439312"/>
      </c:line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都市ガス使用量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都市ガス!$J$2:$J$3</c:f>
              <c:strCache>
                <c:ptCount val="2"/>
                <c:pt idx="0">
                  <c:v>2021年度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都市ガス!$J$4:$J$15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0E-4A4C-BF06-B4BDF806F9C4}"/>
            </c:ext>
          </c:extLst>
        </c:ser>
        <c:ser>
          <c:idx val="1"/>
          <c:order val="1"/>
          <c:tx>
            <c:strRef>
              <c:f>都市ガス!$K$2:$K$3</c:f>
              <c:strCache>
                <c:ptCount val="2"/>
                <c:pt idx="0">
                  <c:v>2022年度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都市ガス!$K$4:$K$15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0E-4A4C-BF06-B4BDF806F9C4}"/>
            </c:ext>
          </c:extLst>
        </c:ser>
        <c:ser>
          <c:idx val="2"/>
          <c:order val="2"/>
          <c:tx>
            <c:strRef>
              <c:f>都市ガス!$L$2:$L$3</c:f>
              <c:strCache>
                <c:ptCount val="2"/>
                <c:pt idx="0">
                  <c:v>2023年度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都市ガス!$L$4:$L$15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90E-4A4C-BF06-B4BDF806F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43472"/>
        <c:axId val="173439312"/>
      </c:bar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LP</a:t>
            </a:r>
            <a:r>
              <a:rPr lang="ja-JP" altLang="en-US"/>
              <a:t>ガス代</a:t>
            </a:r>
          </a:p>
        </c:rich>
      </c:tx>
      <c:layout>
        <c:manualLayout>
          <c:xMode val="edge"/>
          <c:yMode val="edge"/>
          <c:x val="0.4408602150537634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LPガス!$C$2</c:f>
              <c:strCache>
                <c:ptCount val="1"/>
                <c:pt idx="0">
                  <c:v>2014年度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LPガス!$C$21:$C$32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2E-473E-8ABC-B20696324624}"/>
            </c:ext>
          </c:extLst>
        </c:ser>
        <c:ser>
          <c:idx val="1"/>
          <c:order val="1"/>
          <c:tx>
            <c:strRef>
              <c:f>LPガス!$D$2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LPガス!$D$21:$D$32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2E-473E-8ABC-B20696324624}"/>
            </c:ext>
          </c:extLst>
        </c:ser>
        <c:ser>
          <c:idx val="2"/>
          <c:order val="2"/>
          <c:tx>
            <c:strRef>
              <c:f>LPガス!$E$2</c:f>
              <c:strCache>
                <c:ptCount val="1"/>
                <c:pt idx="0">
                  <c:v>2016年度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LPガス!$E$21:$E$32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2E-473E-8ABC-B20696324624}"/>
            </c:ext>
          </c:extLst>
        </c:ser>
        <c:ser>
          <c:idx val="3"/>
          <c:order val="3"/>
          <c:tx>
            <c:strRef>
              <c:f>LPガス!$F$2</c:f>
              <c:strCache>
                <c:ptCount val="1"/>
                <c:pt idx="0">
                  <c:v>2017年度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LPガス!$F$21:$F$32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2E-473E-8ABC-B20696324624}"/>
            </c:ext>
          </c:extLst>
        </c:ser>
        <c:ser>
          <c:idx val="4"/>
          <c:order val="4"/>
          <c:tx>
            <c:strRef>
              <c:f>LPガス!$G$2</c:f>
              <c:strCache>
                <c:ptCount val="1"/>
                <c:pt idx="0">
                  <c:v>2018年度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LPガス!$G$21:$G$32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2E-473E-8ABC-B20696324624}"/>
            </c:ext>
          </c:extLst>
        </c:ser>
        <c:ser>
          <c:idx val="5"/>
          <c:order val="5"/>
          <c:tx>
            <c:strRef>
              <c:f>LPガス!$H$2</c:f>
              <c:strCache>
                <c:ptCount val="1"/>
                <c:pt idx="0">
                  <c:v>2019年度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LPガス!$H$21:$H$32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E2E-473E-8ABC-B20696324624}"/>
            </c:ext>
          </c:extLst>
        </c:ser>
        <c:ser>
          <c:idx val="6"/>
          <c:order val="6"/>
          <c:tx>
            <c:strRef>
              <c:f>LPガス!$I$2</c:f>
              <c:strCache>
                <c:ptCount val="1"/>
                <c:pt idx="0">
                  <c:v>2020年度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LPガス!$I$21:$I$32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2E-473E-8ABC-B20696324624}"/>
            </c:ext>
          </c:extLst>
        </c:ser>
        <c:ser>
          <c:idx val="7"/>
          <c:order val="7"/>
          <c:tx>
            <c:strRef>
              <c:f>LPガス!$J$2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LPガス!$J$21:$J$32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E2E-473E-8ABC-B20696324624}"/>
            </c:ext>
          </c:extLst>
        </c:ser>
        <c:ser>
          <c:idx val="8"/>
          <c:order val="8"/>
          <c:tx>
            <c:strRef>
              <c:f>LPガス!$K$2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LPガス!$K$21:$K$32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E2E-473E-8ABC-B20696324624}"/>
            </c:ext>
          </c:extLst>
        </c:ser>
        <c:ser>
          <c:idx val="9"/>
          <c:order val="9"/>
          <c:tx>
            <c:strRef>
              <c:f>LPガス!$L$2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LPガス!$L$21:$L$32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2E-473E-8ABC-B20696324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472"/>
        <c:axId val="173439312"/>
      </c:line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電気使用量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電気!$C$2</c:f>
              <c:strCache>
                <c:ptCount val="1"/>
                <c:pt idx="0">
                  <c:v>2014年度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電気!$C$4:$C$15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0F-4739-AD6A-70F44A76FBA1}"/>
            </c:ext>
          </c:extLst>
        </c:ser>
        <c:ser>
          <c:idx val="1"/>
          <c:order val="1"/>
          <c:tx>
            <c:strRef>
              <c:f>電気!$D$2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電気!$D$4:$D$15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0F-4739-AD6A-70F44A76FBA1}"/>
            </c:ext>
          </c:extLst>
        </c:ser>
        <c:ser>
          <c:idx val="2"/>
          <c:order val="2"/>
          <c:tx>
            <c:strRef>
              <c:f>電気!$E$2</c:f>
              <c:strCache>
                <c:ptCount val="1"/>
                <c:pt idx="0">
                  <c:v>2016年度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電気!$E$4:$E$15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0F-4739-AD6A-70F44A76FBA1}"/>
            </c:ext>
          </c:extLst>
        </c:ser>
        <c:ser>
          <c:idx val="3"/>
          <c:order val="3"/>
          <c:tx>
            <c:strRef>
              <c:f>電気!$F$2</c:f>
              <c:strCache>
                <c:ptCount val="1"/>
                <c:pt idx="0">
                  <c:v>2017年度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電気!$F$4:$F$15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0F-4739-AD6A-70F44A76FBA1}"/>
            </c:ext>
          </c:extLst>
        </c:ser>
        <c:ser>
          <c:idx val="4"/>
          <c:order val="4"/>
          <c:tx>
            <c:strRef>
              <c:f>電気!$G$2</c:f>
              <c:strCache>
                <c:ptCount val="1"/>
                <c:pt idx="0">
                  <c:v>2018年度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電気!$G$4:$G$15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0F-4739-AD6A-70F44A76FBA1}"/>
            </c:ext>
          </c:extLst>
        </c:ser>
        <c:ser>
          <c:idx val="5"/>
          <c:order val="5"/>
          <c:tx>
            <c:strRef>
              <c:f>電気!$H$2</c:f>
              <c:strCache>
                <c:ptCount val="1"/>
                <c:pt idx="0">
                  <c:v>2019年度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電気!$H$4:$H$15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F5-4AF2-BB91-05299DD6ED94}"/>
            </c:ext>
          </c:extLst>
        </c:ser>
        <c:ser>
          <c:idx val="6"/>
          <c:order val="6"/>
          <c:tx>
            <c:strRef>
              <c:f>電気!$I$2</c:f>
              <c:strCache>
                <c:ptCount val="1"/>
                <c:pt idx="0">
                  <c:v>2020年度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電気!$I$4:$I$15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5-4AF2-BB91-05299DD6ED94}"/>
            </c:ext>
          </c:extLst>
        </c:ser>
        <c:ser>
          <c:idx val="7"/>
          <c:order val="7"/>
          <c:tx>
            <c:strRef>
              <c:f>電気!$J$2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電気!$J$4:$J$15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F5-4AF2-BB91-05299DD6ED94}"/>
            </c:ext>
          </c:extLst>
        </c:ser>
        <c:ser>
          <c:idx val="8"/>
          <c:order val="8"/>
          <c:tx>
            <c:strRef>
              <c:f>電気!$K$2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電気!$K$4:$K$15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F5-4AF2-BB91-05299DD6ED94}"/>
            </c:ext>
          </c:extLst>
        </c:ser>
        <c:ser>
          <c:idx val="9"/>
          <c:order val="9"/>
          <c:tx>
            <c:strRef>
              <c:f>電気!$L$2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電気!$B$4:$B$15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電気!$L$4:$L$15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F5-4AF2-BB91-05299DD6E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472"/>
        <c:axId val="173439312"/>
      </c:line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電気代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電気!$C$2</c:f>
              <c:strCache>
                <c:ptCount val="1"/>
                <c:pt idx="0">
                  <c:v>2014年度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電気!$C$21:$C$32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BB-4B71-AE3A-F63A94E957A7}"/>
            </c:ext>
          </c:extLst>
        </c:ser>
        <c:ser>
          <c:idx val="1"/>
          <c:order val="1"/>
          <c:tx>
            <c:strRef>
              <c:f>電気!$D$2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電気!$D$21:$D$32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BB-4B71-AE3A-F63A94E957A7}"/>
            </c:ext>
          </c:extLst>
        </c:ser>
        <c:ser>
          <c:idx val="2"/>
          <c:order val="2"/>
          <c:tx>
            <c:strRef>
              <c:f>電気!$E$2</c:f>
              <c:strCache>
                <c:ptCount val="1"/>
                <c:pt idx="0">
                  <c:v>2016年度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電気!$E$21:$E$32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BB-4B71-AE3A-F63A94E957A7}"/>
            </c:ext>
          </c:extLst>
        </c:ser>
        <c:ser>
          <c:idx val="3"/>
          <c:order val="3"/>
          <c:tx>
            <c:strRef>
              <c:f>電気!$F$2</c:f>
              <c:strCache>
                <c:ptCount val="1"/>
                <c:pt idx="0">
                  <c:v>2017年度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電気!$F$21:$F$32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BB-4B71-AE3A-F63A94E957A7}"/>
            </c:ext>
          </c:extLst>
        </c:ser>
        <c:ser>
          <c:idx val="4"/>
          <c:order val="4"/>
          <c:tx>
            <c:strRef>
              <c:f>電気!$G$2</c:f>
              <c:strCache>
                <c:ptCount val="1"/>
                <c:pt idx="0">
                  <c:v>2018年度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電気!$G$21:$G$32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BB-4B71-AE3A-F63A94E957A7}"/>
            </c:ext>
          </c:extLst>
        </c:ser>
        <c:ser>
          <c:idx val="5"/>
          <c:order val="5"/>
          <c:tx>
            <c:strRef>
              <c:f>電気!$H$2</c:f>
              <c:strCache>
                <c:ptCount val="1"/>
                <c:pt idx="0">
                  <c:v>2019年度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電気!$H$21:$H$32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E4-49F3-B628-9DC375A6DBA5}"/>
            </c:ext>
          </c:extLst>
        </c:ser>
        <c:ser>
          <c:idx val="6"/>
          <c:order val="6"/>
          <c:tx>
            <c:strRef>
              <c:f>電気!$I$2</c:f>
              <c:strCache>
                <c:ptCount val="1"/>
                <c:pt idx="0">
                  <c:v>2020年度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電気!$I$21:$I$32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E4-49F3-B628-9DC375A6DBA5}"/>
            </c:ext>
          </c:extLst>
        </c:ser>
        <c:ser>
          <c:idx val="7"/>
          <c:order val="7"/>
          <c:tx>
            <c:strRef>
              <c:f>電気!$J$2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電気!$J$21:$J$32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E4-49F3-B628-9DC375A6DBA5}"/>
            </c:ext>
          </c:extLst>
        </c:ser>
        <c:ser>
          <c:idx val="8"/>
          <c:order val="8"/>
          <c:tx>
            <c:strRef>
              <c:f>電気!$K$2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電気!$K$21:$K$32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E4-49F3-B628-9DC375A6DBA5}"/>
            </c:ext>
          </c:extLst>
        </c:ser>
        <c:ser>
          <c:idx val="9"/>
          <c:order val="9"/>
          <c:tx>
            <c:strRef>
              <c:f>電気!$L$2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電気!$L$21:$L$32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E4-49F3-B628-9DC375A6D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472"/>
        <c:axId val="173439312"/>
      </c:line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電気使用量及び電気料金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電気!$B$17</c:f>
              <c:strCache>
                <c:ptCount val="1"/>
                <c:pt idx="0">
                  <c:v>使用量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電気!$C$20:$L$20</c:f>
              <c:strCache>
                <c:ptCount val="10"/>
                <c:pt idx="0">
                  <c:v>2014年度</c:v>
                </c:pt>
                <c:pt idx="1">
                  <c:v>2015年度</c:v>
                </c:pt>
                <c:pt idx="2">
                  <c:v>2016年度</c:v>
                </c:pt>
                <c:pt idx="3">
                  <c:v>2017年度</c:v>
                </c:pt>
                <c:pt idx="4">
                  <c:v>2018年度</c:v>
                </c:pt>
                <c:pt idx="5">
                  <c:v>2019年度</c:v>
                </c:pt>
                <c:pt idx="6">
                  <c:v>2020年度</c:v>
                </c:pt>
                <c:pt idx="7">
                  <c:v>2021年度</c:v>
                </c:pt>
                <c:pt idx="8">
                  <c:v>2022年度</c:v>
                </c:pt>
                <c:pt idx="9">
                  <c:v>2023年度</c:v>
                </c:pt>
              </c:strCache>
            </c:strRef>
          </c:cat>
          <c:val>
            <c:numRef>
              <c:f>電気!$C$17:$L$17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14-4667-97E7-1543880EA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12591728"/>
        <c:axId val="812591248"/>
      </c:barChart>
      <c:lineChart>
        <c:grouping val="standard"/>
        <c:varyColors val="0"/>
        <c:ser>
          <c:idx val="1"/>
          <c:order val="0"/>
          <c:tx>
            <c:strRef>
              <c:f>電気!$B$34</c:f>
              <c:strCache>
                <c:ptCount val="1"/>
                <c:pt idx="0">
                  <c:v>料金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電気!$C$20:$L$20</c:f>
              <c:strCache>
                <c:ptCount val="10"/>
                <c:pt idx="0">
                  <c:v>2014年度</c:v>
                </c:pt>
                <c:pt idx="1">
                  <c:v>2015年度</c:v>
                </c:pt>
                <c:pt idx="2">
                  <c:v>2016年度</c:v>
                </c:pt>
                <c:pt idx="3">
                  <c:v>2017年度</c:v>
                </c:pt>
                <c:pt idx="4">
                  <c:v>2018年度</c:v>
                </c:pt>
                <c:pt idx="5">
                  <c:v>2019年度</c:v>
                </c:pt>
                <c:pt idx="6">
                  <c:v>2020年度</c:v>
                </c:pt>
                <c:pt idx="7">
                  <c:v>2021年度</c:v>
                </c:pt>
                <c:pt idx="8">
                  <c:v>2022年度</c:v>
                </c:pt>
                <c:pt idx="9">
                  <c:v>2023年度</c:v>
                </c:pt>
              </c:strCache>
            </c:strRef>
          </c:cat>
          <c:val>
            <c:numRef>
              <c:f>電気!$C$34:$L$34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14-4667-97E7-1543880EA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596352"/>
        <c:axId val="807596832"/>
      </c:lineChart>
      <c:catAx>
        <c:axId val="80759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596832"/>
        <c:crosses val="autoZero"/>
        <c:auto val="1"/>
        <c:lblAlgn val="ctr"/>
        <c:lblOffset val="100"/>
        <c:noMultiLvlLbl val="0"/>
      </c:catAx>
      <c:valAx>
        <c:axId val="80759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596352"/>
        <c:crosses val="autoZero"/>
        <c:crossBetween val="between"/>
      </c:valAx>
      <c:valAx>
        <c:axId val="81259124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2591728"/>
        <c:crosses val="max"/>
        <c:crossBetween val="between"/>
      </c:valAx>
      <c:catAx>
        <c:axId val="81259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2591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都市ガス使用量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都市ガス!$C$2</c:f>
              <c:strCache>
                <c:ptCount val="1"/>
                <c:pt idx="0">
                  <c:v>2014年度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都市ガス!$C$4:$C$15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22-4548-BE05-C6C05E5A5911}"/>
            </c:ext>
          </c:extLst>
        </c:ser>
        <c:ser>
          <c:idx val="1"/>
          <c:order val="1"/>
          <c:tx>
            <c:strRef>
              <c:f>都市ガス!$D$2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都市ガス!$D$4:$D$15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22-4548-BE05-C6C05E5A5911}"/>
            </c:ext>
          </c:extLst>
        </c:ser>
        <c:ser>
          <c:idx val="2"/>
          <c:order val="2"/>
          <c:tx>
            <c:strRef>
              <c:f>都市ガス!$E$2</c:f>
              <c:strCache>
                <c:ptCount val="1"/>
                <c:pt idx="0">
                  <c:v>2016年度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都市ガス!$E$4:$E$15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22-4548-BE05-C6C05E5A5911}"/>
            </c:ext>
          </c:extLst>
        </c:ser>
        <c:ser>
          <c:idx val="3"/>
          <c:order val="3"/>
          <c:tx>
            <c:strRef>
              <c:f>都市ガス!$F$2</c:f>
              <c:strCache>
                <c:ptCount val="1"/>
                <c:pt idx="0">
                  <c:v>2017年度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都市ガス!$F$4:$F$15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22-4548-BE05-C6C05E5A5911}"/>
            </c:ext>
          </c:extLst>
        </c:ser>
        <c:ser>
          <c:idx val="4"/>
          <c:order val="4"/>
          <c:tx>
            <c:strRef>
              <c:f>都市ガス!$G$2</c:f>
              <c:strCache>
                <c:ptCount val="1"/>
                <c:pt idx="0">
                  <c:v>2018年度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都市ガス!$G$4:$G$15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22-4548-BE05-C6C05E5A5911}"/>
            </c:ext>
          </c:extLst>
        </c:ser>
        <c:ser>
          <c:idx val="5"/>
          <c:order val="5"/>
          <c:tx>
            <c:strRef>
              <c:f>都市ガス!$H$2</c:f>
              <c:strCache>
                <c:ptCount val="1"/>
                <c:pt idx="0">
                  <c:v>2019年度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都市ガス!$H$4:$H$15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22-4548-BE05-C6C05E5A5911}"/>
            </c:ext>
          </c:extLst>
        </c:ser>
        <c:ser>
          <c:idx val="6"/>
          <c:order val="6"/>
          <c:tx>
            <c:strRef>
              <c:f>都市ガス!$I$2</c:f>
              <c:strCache>
                <c:ptCount val="1"/>
                <c:pt idx="0">
                  <c:v>2020年度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都市ガス!$I$4:$I$15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122-4548-BE05-C6C05E5A5911}"/>
            </c:ext>
          </c:extLst>
        </c:ser>
        <c:ser>
          <c:idx val="7"/>
          <c:order val="7"/>
          <c:tx>
            <c:strRef>
              <c:f>都市ガス!$J$2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都市ガス!$J$4:$J$15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122-4548-BE05-C6C05E5A5911}"/>
            </c:ext>
          </c:extLst>
        </c:ser>
        <c:ser>
          <c:idx val="8"/>
          <c:order val="8"/>
          <c:tx>
            <c:strRef>
              <c:f>都市ガス!$K$2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都市ガス!$K$4:$K$15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122-4548-BE05-C6C05E5A5911}"/>
            </c:ext>
          </c:extLst>
        </c:ser>
        <c:ser>
          <c:idx val="9"/>
          <c:order val="9"/>
          <c:tx>
            <c:strRef>
              <c:f>都市ガス!$L$2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都市ガス!$B$4:$B$15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都市ガス!$L$4:$L$15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122-4548-BE05-C6C05E5A5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472"/>
        <c:axId val="173439312"/>
      </c:line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都市ガス代</a:t>
            </a:r>
          </a:p>
        </c:rich>
      </c:tx>
      <c:layout>
        <c:manualLayout>
          <c:xMode val="edge"/>
          <c:yMode val="edge"/>
          <c:x val="0.4408602150537634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都市ガス!$C$2</c:f>
              <c:strCache>
                <c:ptCount val="1"/>
                <c:pt idx="0">
                  <c:v>2014年度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都市ガス!$C$21:$C$32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18-4ED7-897B-4D85AA199F86}"/>
            </c:ext>
          </c:extLst>
        </c:ser>
        <c:ser>
          <c:idx val="1"/>
          <c:order val="1"/>
          <c:tx>
            <c:strRef>
              <c:f>都市ガス!$D$2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都市ガス!$D$21:$D$32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18-4ED7-897B-4D85AA199F86}"/>
            </c:ext>
          </c:extLst>
        </c:ser>
        <c:ser>
          <c:idx val="2"/>
          <c:order val="2"/>
          <c:tx>
            <c:strRef>
              <c:f>都市ガス!$E$2</c:f>
              <c:strCache>
                <c:ptCount val="1"/>
                <c:pt idx="0">
                  <c:v>2016年度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都市ガス!$E$21:$E$32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18-4ED7-897B-4D85AA199F86}"/>
            </c:ext>
          </c:extLst>
        </c:ser>
        <c:ser>
          <c:idx val="3"/>
          <c:order val="3"/>
          <c:tx>
            <c:strRef>
              <c:f>都市ガス!$F$2</c:f>
              <c:strCache>
                <c:ptCount val="1"/>
                <c:pt idx="0">
                  <c:v>2017年度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都市ガス!$F$21:$F$32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18-4ED7-897B-4D85AA199F86}"/>
            </c:ext>
          </c:extLst>
        </c:ser>
        <c:ser>
          <c:idx val="4"/>
          <c:order val="4"/>
          <c:tx>
            <c:strRef>
              <c:f>都市ガス!$G$2</c:f>
              <c:strCache>
                <c:ptCount val="1"/>
                <c:pt idx="0">
                  <c:v>2018年度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都市ガス!$G$21:$G$32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18-4ED7-897B-4D85AA199F86}"/>
            </c:ext>
          </c:extLst>
        </c:ser>
        <c:ser>
          <c:idx val="5"/>
          <c:order val="5"/>
          <c:tx>
            <c:strRef>
              <c:f>都市ガス!$H$2</c:f>
              <c:strCache>
                <c:ptCount val="1"/>
                <c:pt idx="0">
                  <c:v>2019年度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都市ガス!$H$21:$H$32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18-4ED7-897B-4D85AA199F86}"/>
            </c:ext>
          </c:extLst>
        </c:ser>
        <c:ser>
          <c:idx val="6"/>
          <c:order val="6"/>
          <c:tx>
            <c:strRef>
              <c:f>都市ガス!$I$2</c:f>
              <c:strCache>
                <c:ptCount val="1"/>
                <c:pt idx="0">
                  <c:v>2020年度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都市ガス!$I$21:$I$32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18-4ED7-897B-4D85AA199F86}"/>
            </c:ext>
          </c:extLst>
        </c:ser>
        <c:ser>
          <c:idx val="7"/>
          <c:order val="7"/>
          <c:tx>
            <c:strRef>
              <c:f>都市ガス!$J$2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都市ガス!$J$21:$J$32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18-4ED7-897B-4D85AA199F86}"/>
            </c:ext>
          </c:extLst>
        </c:ser>
        <c:ser>
          <c:idx val="8"/>
          <c:order val="8"/>
          <c:tx>
            <c:strRef>
              <c:f>都市ガス!$K$2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都市ガス!$K$21:$K$32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18-4ED7-897B-4D85AA199F86}"/>
            </c:ext>
          </c:extLst>
        </c:ser>
        <c:ser>
          <c:idx val="9"/>
          <c:order val="9"/>
          <c:tx>
            <c:strRef>
              <c:f>都市ガス!$L$2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都市ガス!$L$21:$L$32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418-4ED7-897B-4D85AA199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472"/>
        <c:axId val="173439312"/>
      </c:line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都市ガス使用量及び都市ガス料金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都市ガス!$B$17</c:f>
              <c:strCache>
                <c:ptCount val="1"/>
                <c:pt idx="0">
                  <c:v>使用量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都市ガス!$C$2:$L$2</c:f>
              <c:strCache>
                <c:ptCount val="10"/>
                <c:pt idx="0">
                  <c:v>2014年度</c:v>
                </c:pt>
                <c:pt idx="1">
                  <c:v>2015年度</c:v>
                </c:pt>
                <c:pt idx="2">
                  <c:v>2016年度</c:v>
                </c:pt>
                <c:pt idx="3">
                  <c:v>2017年度</c:v>
                </c:pt>
                <c:pt idx="4">
                  <c:v>2018年度</c:v>
                </c:pt>
                <c:pt idx="5">
                  <c:v>2019年度</c:v>
                </c:pt>
                <c:pt idx="6">
                  <c:v>2020年度</c:v>
                </c:pt>
                <c:pt idx="7">
                  <c:v>2021年度</c:v>
                </c:pt>
                <c:pt idx="8">
                  <c:v>2022年度</c:v>
                </c:pt>
                <c:pt idx="9">
                  <c:v>2023年度</c:v>
                </c:pt>
              </c:strCache>
            </c:strRef>
          </c:cat>
          <c:val>
            <c:numRef>
              <c:f>都市ガス!$C$17:$L$17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A-4901-913C-A8309B4C5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12591728"/>
        <c:axId val="812591248"/>
      </c:barChart>
      <c:lineChart>
        <c:grouping val="standard"/>
        <c:varyColors val="0"/>
        <c:ser>
          <c:idx val="1"/>
          <c:order val="0"/>
          <c:tx>
            <c:strRef>
              <c:f>都市ガス!$B$34</c:f>
              <c:strCache>
                <c:ptCount val="1"/>
                <c:pt idx="0">
                  <c:v>料金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都市ガス!$C$20:$L$20</c:f>
              <c:strCache>
                <c:ptCount val="10"/>
                <c:pt idx="0">
                  <c:v>2014年度</c:v>
                </c:pt>
                <c:pt idx="1">
                  <c:v>2015年度</c:v>
                </c:pt>
                <c:pt idx="2">
                  <c:v>2016年度</c:v>
                </c:pt>
                <c:pt idx="3">
                  <c:v>2017年度</c:v>
                </c:pt>
                <c:pt idx="4">
                  <c:v>2018年度</c:v>
                </c:pt>
                <c:pt idx="5">
                  <c:v>2019年度</c:v>
                </c:pt>
                <c:pt idx="6">
                  <c:v>2020年度</c:v>
                </c:pt>
                <c:pt idx="7">
                  <c:v>2021年度</c:v>
                </c:pt>
                <c:pt idx="8">
                  <c:v>2022年度</c:v>
                </c:pt>
                <c:pt idx="9">
                  <c:v>2023年度</c:v>
                </c:pt>
              </c:strCache>
            </c:strRef>
          </c:cat>
          <c:val>
            <c:numRef>
              <c:f>都市ガス!$C$34:$L$34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2A-4901-913C-A8309B4C5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596352"/>
        <c:axId val="807596832"/>
      </c:lineChart>
      <c:catAx>
        <c:axId val="80759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596832"/>
        <c:crosses val="autoZero"/>
        <c:auto val="1"/>
        <c:lblAlgn val="ctr"/>
        <c:lblOffset val="100"/>
        <c:noMultiLvlLbl val="0"/>
      </c:catAx>
      <c:valAx>
        <c:axId val="80759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596352"/>
        <c:crosses val="autoZero"/>
        <c:crossBetween val="between"/>
      </c:valAx>
      <c:valAx>
        <c:axId val="81259124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2591728"/>
        <c:crosses val="max"/>
        <c:crossBetween val="between"/>
      </c:valAx>
      <c:catAx>
        <c:axId val="81259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2591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LP</a:t>
            </a:r>
            <a:r>
              <a:rPr lang="ja-JP" altLang="en-US"/>
              <a:t>ガス使用量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LPガス!$C$2</c:f>
              <c:strCache>
                <c:ptCount val="1"/>
                <c:pt idx="0">
                  <c:v>2014年度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LPガス!$C$4:$C$15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7-4B2F-8B9B-A6048965F38F}"/>
            </c:ext>
          </c:extLst>
        </c:ser>
        <c:ser>
          <c:idx val="1"/>
          <c:order val="1"/>
          <c:tx>
            <c:strRef>
              <c:f>LPガス!$D$2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LPガス!$D$4:$D$15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7-4B2F-8B9B-A6048965F38F}"/>
            </c:ext>
          </c:extLst>
        </c:ser>
        <c:ser>
          <c:idx val="2"/>
          <c:order val="2"/>
          <c:tx>
            <c:strRef>
              <c:f>LPガス!$E$2</c:f>
              <c:strCache>
                <c:ptCount val="1"/>
                <c:pt idx="0">
                  <c:v>2016年度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LPガス!$E$4:$E$15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57-4B2F-8B9B-A6048965F38F}"/>
            </c:ext>
          </c:extLst>
        </c:ser>
        <c:ser>
          <c:idx val="3"/>
          <c:order val="3"/>
          <c:tx>
            <c:strRef>
              <c:f>LPガス!$F$2</c:f>
              <c:strCache>
                <c:ptCount val="1"/>
                <c:pt idx="0">
                  <c:v>2017年度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LPガス!$F$4:$F$15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57-4B2F-8B9B-A6048965F38F}"/>
            </c:ext>
          </c:extLst>
        </c:ser>
        <c:ser>
          <c:idx val="4"/>
          <c:order val="4"/>
          <c:tx>
            <c:strRef>
              <c:f>LPガス!$G$2</c:f>
              <c:strCache>
                <c:ptCount val="1"/>
                <c:pt idx="0">
                  <c:v>2018年度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LPガス!$G$4:$G$15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57-4B2F-8B9B-A6048965F38F}"/>
            </c:ext>
          </c:extLst>
        </c:ser>
        <c:ser>
          <c:idx val="5"/>
          <c:order val="5"/>
          <c:tx>
            <c:strRef>
              <c:f>LPガス!$H$2</c:f>
              <c:strCache>
                <c:ptCount val="1"/>
                <c:pt idx="0">
                  <c:v>2019年度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LPガス!$H$4:$H$15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57-4B2F-8B9B-A6048965F38F}"/>
            </c:ext>
          </c:extLst>
        </c:ser>
        <c:ser>
          <c:idx val="6"/>
          <c:order val="6"/>
          <c:tx>
            <c:strRef>
              <c:f>LPガス!$I$2</c:f>
              <c:strCache>
                <c:ptCount val="1"/>
                <c:pt idx="0">
                  <c:v>2020年度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LPガス!$I$4:$I$15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57-4B2F-8B9B-A6048965F38F}"/>
            </c:ext>
          </c:extLst>
        </c:ser>
        <c:ser>
          <c:idx val="7"/>
          <c:order val="7"/>
          <c:tx>
            <c:strRef>
              <c:f>LPガス!$J$2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LPガス!$J$4:$J$15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57-4B2F-8B9B-A6048965F38F}"/>
            </c:ext>
          </c:extLst>
        </c:ser>
        <c:ser>
          <c:idx val="8"/>
          <c:order val="8"/>
          <c:tx>
            <c:strRef>
              <c:f>LPガス!$K$2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LPガス!$K$4:$K$15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57-4B2F-8B9B-A6048965F38F}"/>
            </c:ext>
          </c:extLst>
        </c:ser>
        <c:ser>
          <c:idx val="9"/>
          <c:order val="9"/>
          <c:tx>
            <c:strRef>
              <c:f>LPガス!$L$2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LPガス!$B$4:$B$15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LPガス!$L$4:$L$15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57-4B2F-8B9B-A6048965F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472"/>
        <c:axId val="173439312"/>
      </c:line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LP</a:t>
            </a:r>
            <a:r>
              <a:rPr lang="ja-JP" altLang="en-US"/>
              <a:t>ガス代</a:t>
            </a:r>
          </a:p>
        </c:rich>
      </c:tx>
      <c:layout>
        <c:manualLayout>
          <c:xMode val="edge"/>
          <c:yMode val="edge"/>
          <c:x val="0.4408602150537634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LPガス!$C$2</c:f>
              <c:strCache>
                <c:ptCount val="1"/>
                <c:pt idx="0">
                  <c:v>2014年度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LPガス!$C$21:$C$32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28-4317-BC05-C7B857C21FBC}"/>
            </c:ext>
          </c:extLst>
        </c:ser>
        <c:ser>
          <c:idx val="1"/>
          <c:order val="1"/>
          <c:tx>
            <c:strRef>
              <c:f>LPガス!$D$2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LPガス!$D$21:$D$32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8-4317-BC05-C7B857C21FBC}"/>
            </c:ext>
          </c:extLst>
        </c:ser>
        <c:ser>
          <c:idx val="2"/>
          <c:order val="2"/>
          <c:tx>
            <c:strRef>
              <c:f>LPガス!$E$2</c:f>
              <c:strCache>
                <c:ptCount val="1"/>
                <c:pt idx="0">
                  <c:v>2016年度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LPガス!$E$21:$E$32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28-4317-BC05-C7B857C21FBC}"/>
            </c:ext>
          </c:extLst>
        </c:ser>
        <c:ser>
          <c:idx val="3"/>
          <c:order val="3"/>
          <c:tx>
            <c:strRef>
              <c:f>LPガス!$F$2</c:f>
              <c:strCache>
                <c:ptCount val="1"/>
                <c:pt idx="0">
                  <c:v>2017年度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LPガス!$F$21:$F$32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28-4317-BC05-C7B857C21FBC}"/>
            </c:ext>
          </c:extLst>
        </c:ser>
        <c:ser>
          <c:idx val="4"/>
          <c:order val="4"/>
          <c:tx>
            <c:strRef>
              <c:f>LPガス!$G$2</c:f>
              <c:strCache>
                <c:ptCount val="1"/>
                <c:pt idx="0">
                  <c:v>2018年度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LPガス!$G$21:$G$32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28-4317-BC05-C7B857C21FBC}"/>
            </c:ext>
          </c:extLst>
        </c:ser>
        <c:ser>
          <c:idx val="5"/>
          <c:order val="5"/>
          <c:tx>
            <c:strRef>
              <c:f>LPガス!$H$2</c:f>
              <c:strCache>
                <c:ptCount val="1"/>
                <c:pt idx="0">
                  <c:v>2019年度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LPガス!$H$21:$H$32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28-4317-BC05-C7B857C21FBC}"/>
            </c:ext>
          </c:extLst>
        </c:ser>
        <c:ser>
          <c:idx val="6"/>
          <c:order val="6"/>
          <c:tx>
            <c:strRef>
              <c:f>LPガス!$I$2</c:f>
              <c:strCache>
                <c:ptCount val="1"/>
                <c:pt idx="0">
                  <c:v>2020年度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LPガス!$I$21:$I$32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028-4317-BC05-C7B857C21FBC}"/>
            </c:ext>
          </c:extLst>
        </c:ser>
        <c:ser>
          <c:idx val="7"/>
          <c:order val="7"/>
          <c:tx>
            <c:strRef>
              <c:f>LPガス!$J$2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LPガス!$J$21:$J$32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028-4317-BC05-C7B857C21FBC}"/>
            </c:ext>
          </c:extLst>
        </c:ser>
        <c:ser>
          <c:idx val="8"/>
          <c:order val="8"/>
          <c:tx>
            <c:strRef>
              <c:f>LPガス!$K$2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LPガス!$K$21:$K$32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028-4317-BC05-C7B857C21FBC}"/>
            </c:ext>
          </c:extLst>
        </c:ser>
        <c:ser>
          <c:idx val="9"/>
          <c:order val="9"/>
          <c:tx>
            <c:strRef>
              <c:f>LPガス!$L$2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LPガス!$L$21:$L$32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028-4317-BC05-C7B857C21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472"/>
        <c:axId val="173439312"/>
      </c:line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LP</a:t>
            </a:r>
            <a:r>
              <a:rPr lang="ja-JP" altLang="en-US"/>
              <a:t>ガス使用量及び</a:t>
            </a:r>
            <a:r>
              <a:rPr lang="en-US" altLang="ja-JP"/>
              <a:t>LP</a:t>
            </a:r>
            <a:r>
              <a:rPr lang="ja-JP" altLang="en-US"/>
              <a:t>ガス料金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LPガス!$B$17</c:f>
              <c:strCache>
                <c:ptCount val="1"/>
                <c:pt idx="0">
                  <c:v>使用量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LPガス!$C$2:$L$2</c:f>
              <c:strCache>
                <c:ptCount val="10"/>
                <c:pt idx="0">
                  <c:v>2014年度</c:v>
                </c:pt>
                <c:pt idx="1">
                  <c:v>2015年度</c:v>
                </c:pt>
                <c:pt idx="2">
                  <c:v>2016年度</c:v>
                </c:pt>
                <c:pt idx="3">
                  <c:v>2017年度</c:v>
                </c:pt>
                <c:pt idx="4">
                  <c:v>2018年度</c:v>
                </c:pt>
                <c:pt idx="5">
                  <c:v>2019年度</c:v>
                </c:pt>
                <c:pt idx="6">
                  <c:v>2020年度</c:v>
                </c:pt>
                <c:pt idx="7">
                  <c:v>2021年度</c:v>
                </c:pt>
                <c:pt idx="8">
                  <c:v>2022年度</c:v>
                </c:pt>
                <c:pt idx="9">
                  <c:v>2023年度</c:v>
                </c:pt>
              </c:strCache>
            </c:strRef>
          </c:cat>
          <c:val>
            <c:numRef>
              <c:f>LPガス!$C$17:$L$17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4-4544-84DA-2A8026041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12591728"/>
        <c:axId val="812591248"/>
      </c:barChart>
      <c:lineChart>
        <c:grouping val="standard"/>
        <c:varyColors val="0"/>
        <c:ser>
          <c:idx val="1"/>
          <c:order val="0"/>
          <c:tx>
            <c:strRef>
              <c:f>LPガス!$B$34</c:f>
              <c:strCache>
                <c:ptCount val="1"/>
                <c:pt idx="0">
                  <c:v>料金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LPガス!$C$20:$M$20</c:f>
              <c:strCache>
                <c:ptCount val="11"/>
                <c:pt idx="0">
                  <c:v>2014年度</c:v>
                </c:pt>
                <c:pt idx="1">
                  <c:v>2015年度</c:v>
                </c:pt>
                <c:pt idx="2">
                  <c:v>2016年度</c:v>
                </c:pt>
                <c:pt idx="3">
                  <c:v>2017年度</c:v>
                </c:pt>
                <c:pt idx="4">
                  <c:v>2018年度</c:v>
                </c:pt>
                <c:pt idx="5">
                  <c:v>2019年度</c:v>
                </c:pt>
                <c:pt idx="6">
                  <c:v>2020年度</c:v>
                </c:pt>
                <c:pt idx="7">
                  <c:v>2021年度</c:v>
                </c:pt>
                <c:pt idx="8">
                  <c:v>2022年度</c:v>
                </c:pt>
                <c:pt idx="9">
                  <c:v>2023年度</c:v>
                </c:pt>
                <c:pt idx="10">
                  <c:v>2024年度</c:v>
                </c:pt>
              </c:strCache>
            </c:strRef>
          </c:cat>
          <c:val>
            <c:numRef>
              <c:f>LPガス!$C$34:$M$34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14-4544-84DA-2A8026041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596352"/>
        <c:axId val="807596832"/>
      </c:lineChart>
      <c:catAx>
        <c:axId val="80759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596832"/>
        <c:crosses val="autoZero"/>
        <c:auto val="1"/>
        <c:lblAlgn val="ctr"/>
        <c:lblOffset val="100"/>
        <c:noMultiLvlLbl val="0"/>
      </c:catAx>
      <c:valAx>
        <c:axId val="80759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596352"/>
        <c:crosses val="autoZero"/>
        <c:crossBetween val="between"/>
      </c:valAx>
      <c:valAx>
        <c:axId val="81259124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2591728"/>
        <c:crosses val="max"/>
        <c:crossBetween val="between"/>
      </c:valAx>
      <c:catAx>
        <c:axId val="81259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2591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水道使用量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水道!$J$2:$J$3</c:f>
              <c:strCache>
                <c:ptCount val="2"/>
                <c:pt idx="0">
                  <c:v>2021年度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水道!$J$4:$J$15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1D-42D5-AFB3-F0D1137163AD}"/>
            </c:ext>
          </c:extLst>
        </c:ser>
        <c:ser>
          <c:idx val="1"/>
          <c:order val="1"/>
          <c:tx>
            <c:strRef>
              <c:f>水道!$K$2:$K$3</c:f>
              <c:strCache>
                <c:ptCount val="2"/>
                <c:pt idx="0">
                  <c:v>2022年度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水道!$K$4:$K$15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F1D-42D5-AFB3-F0D1137163AD}"/>
            </c:ext>
          </c:extLst>
        </c:ser>
        <c:ser>
          <c:idx val="2"/>
          <c:order val="2"/>
          <c:tx>
            <c:strRef>
              <c:f>水道!$L$2:$L$3</c:f>
              <c:strCache>
                <c:ptCount val="2"/>
                <c:pt idx="0">
                  <c:v>2023年度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水道!$L$4:$L$15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F1D-42D5-AFB3-F0D113716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43472"/>
        <c:axId val="173439312"/>
      </c:bar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水道使用量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水道!$C$2</c:f>
              <c:strCache>
                <c:ptCount val="1"/>
                <c:pt idx="0">
                  <c:v>2014年度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水道!$C$4:$C$15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E5-4686-BD74-A068E77276F8}"/>
            </c:ext>
          </c:extLst>
        </c:ser>
        <c:ser>
          <c:idx val="1"/>
          <c:order val="1"/>
          <c:tx>
            <c:strRef>
              <c:f>水道!$D$2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水道!$D$4:$D$15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E5-4686-BD74-A068E77276F8}"/>
            </c:ext>
          </c:extLst>
        </c:ser>
        <c:ser>
          <c:idx val="2"/>
          <c:order val="2"/>
          <c:tx>
            <c:strRef>
              <c:f>水道!$E$2</c:f>
              <c:strCache>
                <c:ptCount val="1"/>
                <c:pt idx="0">
                  <c:v>2016年度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水道!$E$4:$E$15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E5-4686-BD74-A068E77276F8}"/>
            </c:ext>
          </c:extLst>
        </c:ser>
        <c:ser>
          <c:idx val="3"/>
          <c:order val="3"/>
          <c:tx>
            <c:strRef>
              <c:f>水道!$F$2</c:f>
              <c:strCache>
                <c:ptCount val="1"/>
                <c:pt idx="0">
                  <c:v>2017年度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水道!$F$4:$F$15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E5-4686-BD74-A068E77276F8}"/>
            </c:ext>
          </c:extLst>
        </c:ser>
        <c:ser>
          <c:idx val="4"/>
          <c:order val="4"/>
          <c:tx>
            <c:strRef>
              <c:f>水道!$G$2</c:f>
              <c:strCache>
                <c:ptCount val="1"/>
                <c:pt idx="0">
                  <c:v>2018年度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水道!$G$4:$G$15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E5-4686-BD74-A068E77276F8}"/>
            </c:ext>
          </c:extLst>
        </c:ser>
        <c:ser>
          <c:idx val="5"/>
          <c:order val="5"/>
          <c:tx>
            <c:strRef>
              <c:f>水道!$H$2</c:f>
              <c:strCache>
                <c:ptCount val="1"/>
                <c:pt idx="0">
                  <c:v>2019年度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水道!$H$4:$H$15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E5-4686-BD74-A068E77276F8}"/>
            </c:ext>
          </c:extLst>
        </c:ser>
        <c:ser>
          <c:idx val="6"/>
          <c:order val="6"/>
          <c:tx>
            <c:strRef>
              <c:f>水道!$I$2</c:f>
              <c:strCache>
                <c:ptCount val="1"/>
                <c:pt idx="0">
                  <c:v>2020年度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水道!$I$4:$I$15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E5-4686-BD74-A068E77276F8}"/>
            </c:ext>
          </c:extLst>
        </c:ser>
        <c:ser>
          <c:idx val="7"/>
          <c:order val="7"/>
          <c:tx>
            <c:strRef>
              <c:f>水道!$J$2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水道!$J$4:$J$15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1E5-4686-BD74-A068E77276F8}"/>
            </c:ext>
          </c:extLst>
        </c:ser>
        <c:ser>
          <c:idx val="8"/>
          <c:order val="8"/>
          <c:tx>
            <c:strRef>
              <c:f>水道!$K$2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水道!$K$4:$K$15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1E5-4686-BD74-A068E77276F8}"/>
            </c:ext>
          </c:extLst>
        </c:ser>
        <c:ser>
          <c:idx val="9"/>
          <c:order val="9"/>
          <c:tx>
            <c:strRef>
              <c:f>水道!$L$2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水道!$B$4:$B$15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水道!$L$4:$L$15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1E5-4686-BD74-A068E7727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472"/>
        <c:axId val="173439312"/>
      </c:line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水道代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水道!$C$2</c:f>
              <c:strCache>
                <c:ptCount val="1"/>
                <c:pt idx="0">
                  <c:v>2014年度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水道!$C$21:$C$32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05-47F6-A70B-E42BDBB21D90}"/>
            </c:ext>
          </c:extLst>
        </c:ser>
        <c:ser>
          <c:idx val="1"/>
          <c:order val="1"/>
          <c:tx>
            <c:strRef>
              <c:f>水道!$D$2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水道!$D$21:$D$32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05-47F6-A70B-E42BDBB21D90}"/>
            </c:ext>
          </c:extLst>
        </c:ser>
        <c:ser>
          <c:idx val="2"/>
          <c:order val="2"/>
          <c:tx>
            <c:strRef>
              <c:f>水道!$E$2</c:f>
              <c:strCache>
                <c:ptCount val="1"/>
                <c:pt idx="0">
                  <c:v>2016年度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水道!$E$21:$E$32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05-47F6-A70B-E42BDBB21D90}"/>
            </c:ext>
          </c:extLst>
        </c:ser>
        <c:ser>
          <c:idx val="3"/>
          <c:order val="3"/>
          <c:tx>
            <c:strRef>
              <c:f>水道!$F$2</c:f>
              <c:strCache>
                <c:ptCount val="1"/>
                <c:pt idx="0">
                  <c:v>2017年度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水道!$F$21:$F$32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05-47F6-A70B-E42BDBB21D90}"/>
            </c:ext>
          </c:extLst>
        </c:ser>
        <c:ser>
          <c:idx val="4"/>
          <c:order val="4"/>
          <c:tx>
            <c:strRef>
              <c:f>水道!$G$2</c:f>
              <c:strCache>
                <c:ptCount val="1"/>
                <c:pt idx="0">
                  <c:v>2018年度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水道!$G$21:$G$32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05-47F6-A70B-E42BDBB21D90}"/>
            </c:ext>
          </c:extLst>
        </c:ser>
        <c:ser>
          <c:idx val="5"/>
          <c:order val="5"/>
          <c:tx>
            <c:strRef>
              <c:f>水道!$H$2</c:f>
              <c:strCache>
                <c:ptCount val="1"/>
                <c:pt idx="0">
                  <c:v>2019年度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水道!$H$21:$H$32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305-47F6-A70B-E42BDBB21D90}"/>
            </c:ext>
          </c:extLst>
        </c:ser>
        <c:ser>
          <c:idx val="6"/>
          <c:order val="6"/>
          <c:tx>
            <c:strRef>
              <c:f>水道!$I$2</c:f>
              <c:strCache>
                <c:ptCount val="1"/>
                <c:pt idx="0">
                  <c:v>2020年度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水道!$I$21:$I$32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05-47F6-A70B-E42BDBB21D90}"/>
            </c:ext>
          </c:extLst>
        </c:ser>
        <c:ser>
          <c:idx val="7"/>
          <c:order val="7"/>
          <c:tx>
            <c:strRef>
              <c:f>水道!$J$2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水道!$J$21:$J$32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305-47F6-A70B-E42BDBB21D90}"/>
            </c:ext>
          </c:extLst>
        </c:ser>
        <c:ser>
          <c:idx val="8"/>
          <c:order val="8"/>
          <c:tx>
            <c:strRef>
              <c:f>水道!$K$2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水道!$K$21:$K$32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305-47F6-A70B-E42BDBB21D90}"/>
            </c:ext>
          </c:extLst>
        </c:ser>
        <c:ser>
          <c:idx val="9"/>
          <c:order val="9"/>
          <c:tx>
            <c:strRef>
              <c:f>水道!$L$2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水道!$L$21:$L$32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305-47F6-A70B-E42BDBB21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472"/>
        <c:axId val="173439312"/>
      </c:line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水道使用量及び水道料金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水道!$B$17</c:f>
              <c:strCache>
                <c:ptCount val="1"/>
                <c:pt idx="0">
                  <c:v>使用量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水道!$C$20:$L$20</c:f>
              <c:strCache>
                <c:ptCount val="10"/>
                <c:pt idx="0">
                  <c:v>2014年度</c:v>
                </c:pt>
                <c:pt idx="1">
                  <c:v>2015年度</c:v>
                </c:pt>
                <c:pt idx="2">
                  <c:v>2016年度</c:v>
                </c:pt>
                <c:pt idx="3">
                  <c:v>2017年度</c:v>
                </c:pt>
                <c:pt idx="4">
                  <c:v>2018年度</c:v>
                </c:pt>
                <c:pt idx="5">
                  <c:v>2019年度</c:v>
                </c:pt>
                <c:pt idx="6">
                  <c:v>2020年度</c:v>
                </c:pt>
                <c:pt idx="7">
                  <c:v>2021年度</c:v>
                </c:pt>
                <c:pt idx="8">
                  <c:v>2022年度</c:v>
                </c:pt>
                <c:pt idx="9">
                  <c:v>2023年度</c:v>
                </c:pt>
              </c:strCache>
            </c:strRef>
          </c:cat>
          <c:val>
            <c:numRef>
              <c:f>水道!$C$17:$L$17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1-416F-A3F7-30BD7A201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12591728"/>
        <c:axId val="812591248"/>
      </c:barChart>
      <c:lineChart>
        <c:grouping val="standard"/>
        <c:varyColors val="0"/>
        <c:ser>
          <c:idx val="1"/>
          <c:order val="0"/>
          <c:tx>
            <c:strRef>
              <c:f>水道!$B$34</c:f>
              <c:strCache>
                <c:ptCount val="1"/>
                <c:pt idx="0">
                  <c:v>料金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水道!$C$20:$L$20</c:f>
              <c:strCache>
                <c:ptCount val="10"/>
                <c:pt idx="0">
                  <c:v>2014年度</c:v>
                </c:pt>
                <c:pt idx="1">
                  <c:v>2015年度</c:v>
                </c:pt>
                <c:pt idx="2">
                  <c:v>2016年度</c:v>
                </c:pt>
                <c:pt idx="3">
                  <c:v>2017年度</c:v>
                </c:pt>
                <c:pt idx="4">
                  <c:v>2018年度</c:v>
                </c:pt>
                <c:pt idx="5">
                  <c:v>2019年度</c:v>
                </c:pt>
                <c:pt idx="6">
                  <c:v>2020年度</c:v>
                </c:pt>
                <c:pt idx="7">
                  <c:v>2021年度</c:v>
                </c:pt>
                <c:pt idx="8">
                  <c:v>2022年度</c:v>
                </c:pt>
                <c:pt idx="9">
                  <c:v>2023年度</c:v>
                </c:pt>
              </c:strCache>
            </c:strRef>
          </c:cat>
          <c:val>
            <c:numRef>
              <c:f>水道!$C$34:$L$34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31-416F-A3F7-30BD7A201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596352"/>
        <c:axId val="807596832"/>
      </c:lineChart>
      <c:catAx>
        <c:axId val="80759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596832"/>
        <c:crosses val="autoZero"/>
        <c:auto val="1"/>
        <c:lblAlgn val="ctr"/>
        <c:lblOffset val="100"/>
        <c:noMultiLvlLbl val="0"/>
      </c:catAx>
      <c:valAx>
        <c:axId val="80759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596352"/>
        <c:crosses val="autoZero"/>
        <c:crossBetween val="between"/>
      </c:valAx>
      <c:valAx>
        <c:axId val="81259124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2591728"/>
        <c:crosses val="max"/>
        <c:crossBetween val="between"/>
      </c:valAx>
      <c:catAx>
        <c:axId val="81259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2591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灯油使用量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灯油!$C$2</c:f>
              <c:strCache>
                <c:ptCount val="1"/>
                <c:pt idx="0">
                  <c:v>2014年度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灯油!$B$4:$B$15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灯油!$C$4:$C$15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5F-4B43-9025-7BB2DC97DB97}"/>
            </c:ext>
          </c:extLst>
        </c:ser>
        <c:ser>
          <c:idx val="1"/>
          <c:order val="1"/>
          <c:tx>
            <c:strRef>
              <c:f>灯油!$D$2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灯油!$B$4:$B$15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灯油!$D$4:$D$15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5F-4B43-9025-7BB2DC97DB97}"/>
            </c:ext>
          </c:extLst>
        </c:ser>
        <c:ser>
          <c:idx val="2"/>
          <c:order val="2"/>
          <c:tx>
            <c:strRef>
              <c:f>灯油!$E$2</c:f>
              <c:strCache>
                <c:ptCount val="1"/>
                <c:pt idx="0">
                  <c:v>2016年度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灯油!$B$4:$B$15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灯油!$E$4:$E$15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5F-4B43-9025-7BB2DC97DB97}"/>
            </c:ext>
          </c:extLst>
        </c:ser>
        <c:ser>
          <c:idx val="3"/>
          <c:order val="3"/>
          <c:tx>
            <c:strRef>
              <c:f>灯油!$F$2</c:f>
              <c:strCache>
                <c:ptCount val="1"/>
                <c:pt idx="0">
                  <c:v>2017年度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灯油!$B$4:$B$15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灯油!$F$4:$F$15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5F-4B43-9025-7BB2DC97DB97}"/>
            </c:ext>
          </c:extLst>
        </c:ser>
        <c:ser>
          <c:idx val="4"/>
          <c:order val="4"/>
          <c:tx>
            <c:strRef>
              <c:f>灯油!$G$2</c:f>
              <c:strCache>
                <c:ptCount val="1"/>
                <c:pt idx="0">
                  <c:v>2018年度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灯油!$B$4:$B$15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灯油!$G$4:$G$15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5F-4B43-9025-7BB2DC97DB97}"/>
            </c:ext>
          </c:extLst>
        </c:ser>
        <c:ser>
          <c:idx val="5"/>
          <c:order val="5"/>
          <c:tx>
            <c:strRef>
              <c:f>灯油!$H$2</c:f>
              <c:strCache>
                <c:ptCount val="1"/>
                <c:pt idx="0">
                  <c:v>2019年度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灯油!$B$4:$B$15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灯油!$H$4:$H$15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5F-4B43-9025-7BB2DC97DB97}"/>
            </c:ext>
          </c:extLst>
        </c:ser>
        <c:ser>
          <c:idx val="6"/>
          <c:order val="6"/>
          <c:tx>
            <c:strRef>
              <c:f>灯油!$I$2</c:f>
              <c:strCache>
                <c:ptCount val="1"/>
                <c:pt idx="0">
                  <c:v>2020年度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灯油!$B$4:$B$15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灯油!$I$4:$I$15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E5F-4B43-9025-7BB2DC97DB97}"/>
            </c:ext>
          </c:extLst>
        </c:ser>
        <c:ser>
          <c:idx val="7"/>
          <c:order val="7"/>
          <c:tx>
            <c:strRef>
              <c:f>灯油!$J$2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灯油!$B$4:$B$15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灯油!$J$4:$J$15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E5F-4B43-9025-7BB2DC97DB97}"/>
            </c:ext>
          </c:extLst>
        </c:ser>
        <c:ser>
          <c:idx val="8"/>
          <c:order val="8"/>
          <c:tx>
            <c:strRef>
              <c:f>灯油!$K$2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灯油!$B$4:$B$15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灯油!$K$4:$K$15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E5F-4B43-9025-7BB2DC97DB97}"/>
            </c:ext>
          </c:extLst>
        </c:ser>
        <c:ser>
          <c:idx val="9"/>
          <c:order val="9"/>
          <c:tx>
            <c:strRef>
              <c:f>灯油!$L$2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灯油!$B$4:$B$15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灯油!$L$4:$L$15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E5F-4B43-9025-7BB2DC97D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472"/>
        <c:axId val="173439312"/>
      </c:line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灯油代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灯油!$C$2</c:f>
              <c:strCache>
                <c:ptCount val="1"/>
                <c:pt idx="0">
                  <c:v>2014年度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灯油!$B$21:$B$32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灯油!$C$21:$C$32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3C-4F45-BC5C-CBC47C1CEB7D}"/>
            </c:ext>
          </c:extLst>
        </c:ser>
        <c:ser>
          <c:idx val="1"/>
          <c:order val="1"/>
          <c:tx>
            <c:strRef>
              <c:f>灯油!$D$2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灯油!$B$21:$B$32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灯油!$D$21:$D$32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3C-4F45-BC5C-CBC47C1CEB7D}"/>
            </c:ext>
          </c:extLst>
        </c:ser>
        <c:ser>
          <c:idx val="2"/>
          <c:order val="2"/>
          <c:tx>
            <c:strRef>
              <c:f>灯油!$E$2</c:f>
              <c:strCache>
                <c:ptCount val="1"/>
                <c:pt idx="0">
                  <c:v>2016年度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灯油!$B$21:$B$32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灯油!$E$21:$E$32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3C-4F45-BC5C-CBC47C1CEB7D}"/>
            </c:ext>
          </c:extLst>
        </c:ser>
        <c:ser>
          <c:idx val="3"/>
          <c:order val="3"/>
          <c:tx>
            <c:strRef>
              <c:f>灯油!$F$2</c:f>
              <c:strCache>
                <c:ptCount val="1"/>
                <c:pt idx="0">
                  <c:v>2017年度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灯油!$B$21:$B$32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灯油!$F$21:$F$32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3C-4F45-BC5C-CBC47C1CEB7D}"/>
            </c:ext>
          </c:extLst>
        </c:ser>
        <c:ser>
          <c:idx val="4"/>
          <c:order val="4"/>
          <c:tx>
            <c:strRef>
              <c:f>灯油!$G$2</c:f>
              <c:strCache>
                <c:ptCount val="1"/>
                <c:pt idx="0">
                  <c:v>2018年度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灯油!$B$21:$B$32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灯油!$G$21:$G$32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3C-4F45-BC5C-CBC47C1CEB7D}"/>
            </c:ext>
          </c:extLst>
        </c:ser>
        <c:ser>
          <c:idx val="5"/>
          <c:order val="5"/>
          <c:tx>
            <c:strRef>
              <c:f>灯油!$H$2</c:f>
              <c:strCache>
                <c:ptCount val="1"/>
                <c:pt idx="0">
                  <c:v>2019年度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灯油!$B$21:$B$32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灯油!$H$21:$H$32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3C-4F45-BC5C-CBC47C1CEB7D}"/>
            </c:ext>
          </c:extLst>
        </c:ser>
        <c:ser>
          <c:idx val="6"/>
          <c:order val="6"/>
          <c:tx>
            <c:strRef>
              <c:f>灯油!$I$2</c:f>
              <c:strCache>
                <c:ptCount val="1"/>
                <c:pt idx="0">
                  <c:v>2020年度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灯油!$B$21:$B$32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灯油!$I$21:$I$32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73C-4F45-BC5C-CBC47C1CEB7D}"/>
            </c:ext>
          </c:extLst>
        </c:ser>
        <c:ser>
          <c:idx val="7"/>
          <c:order val="7"/>
          <c:tx>
            <c:strRef>
              <c:f>灯油!$J$2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灯油!$B$21:$B$32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灯油!$J$21:$J$32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73C-4F45-BC5C-CBC47C1CEB7D}"/>
            </c:ext>
          </c:extLst>
        </c:ser>
        <c:ser>
          <c:idx val="8"/>
          <c:order val="8"/>
          <c:tx>
            <c:strRef>
              <c:f>灯油!$K$2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灯油!$B$21:$B$32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灯油!$K$21:$K$32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73C-4F45-BC5C-CBC47C1CEB7D}"/>
            </c:ext>
          </c:extLst>
        </c:ser>
        <c:ser>
          <c:idx val="9"/>
          <c:order val="9"/>
          <c:tx>
            <c:strRef>
              <c:f>灯油!$L$2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灯油!$B$21:$B$32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灯油!$L$21:$L$32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73C-4F45-BC5C-CBC47C1CE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472"/>
        <c:axId val="173439312"/>
      </c:line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灯油使用量及び灯油料金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灯油!$B$17</c:f>
              <c:strCache>
                <c:ptCount val="1"/>
                <c:pt idx="0">
                  <c:v>使用量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灯油!$C$20:$L$20</c:f>
              <c:strCache>
                <c:ptCount val="10"/>
                <c:pt idx="0">
                  <c:v>2014年度</c:v>
                </c:pt>
                <c:pt idx="1">
                  <c:v>2015年度</c:v>
                </c:pt>
                <c:pt idx="2">
                  <c:v>2016年度</c:v>
                </c:pt>
                <c:pt idx="3">
                  <c:v>2017年度</c:v>
                </c:pt>
                <c:pt idx="4">
                  <c:v>2018年度</c:v>
                </c:pt>
                <c:pt idx="5">
                  <c:v>2019年度</c:v>
                </c:pt>
                <c:pt idx="6">
                  <c:v>2020年度</c:v>
                </c:pt>
                <c:pt idx="7">
                  <c:v>2021年度</c:v>
                </c:pt>
                <c:pt idx="8">
                  <c:v>2022年度</c:v>
                </c:pt>
                <c:pt idx="9">
                  <c:v>2023年度</c:v>
                </c:pt>
              </c:strCache>
            </c:strRef>
          </c:cat>
          <c:val>
            <c:numRef>
              <c:f>灯油!$C$17:$L$17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F-4A37-B9D4-204F950E7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12591728"/>
        <c:axId val="812591248"/>
      </c:barChart>
      <c:lineChart>
        <c:grouping val="standard"/>
        <c:varyColors val="0"/>
        <c:ser>
          <c:idx val="1"/>
          <c:order val="0"/>
          <c:tx>
            <c:strRef>
              <c:f>灯油!$B$34</c:f>
              <c:strCache>
                <c:ptCount val="1"/>
                <c:pt idx="0">
                  <c:v>料金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灯油!$C$20:$L$20</c:f>
              <c:strCache>
                <c:ptCount val="10"/>
                <c:pt idx="0">
                  <c:v>2014年度</c:v>
                </c:pt>
                <c:pt idx="1">
                  <c:v>2015年度</c:v>
                </c:pt>
                <c:pt idx="2">
                  <c:v>2016年度</c:v>
                </c:pt>
                <c:pt idx="3">
                  <c:v>2017年度</c:v>
                </c:pt>
                <c:pt idx="4">
                  <c:v>2018年度</c:v>
                </c:pt>
                <c:pt idx="5">
                  <c:v>2019年度</c:v>
                </c:pt>
                <c:pt idx="6">
                  <c:v>2020年度</c:v>
                </c:pt>
                <c:pt idx="7">
                  <c:v>2021年度</c:v>
                </c:pt>
                <c:pt idx="8">
                  <c:v>2022年度</c:v>
                </c:pt>
                <c:pt idx="9">
                  <c:v>2023年度</c:v>
                </c:pt>
              </c:strCache>
            </c:strRef>
          </c:cat>
          <c:val>
            <c:numRef>
              <c:f>灯油!$C$34:$L$34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EF-4A37-B9D4-204F950E7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596352"/>
        <c:axId val="807596832"/>
      </c:lineChart>
      <c:catAx>
        <c:axId val="80759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596832"/>
        <c:crosses val="autoZero"/>
        <c:auto val="1"/>
        <c:lblAlgn val="ctr"/>
        <c:lblOffset val="100"/>
        <c:noMultiLvlLbl val="0"/>
      </c:catAx>
      <c:valAx>
        <c:axId val="80759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596352"/>
        <c:crosses val="autoZero"/>
        <c:crossBetween val="between"/>
      </c:valAx>
      <c:valAx>
        <c:axId val="81259124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2591728"/>
        <c:crosses val="max"/>
        <c:crossBetween val="between"/>
      </c:valAx>
      <c:catAx>
        <c:axId val="81259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2591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ガソリン使用量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ガソリン!$C$2</c:f>
              <c:strCache>
                <c:ptCount val="1"/>
                <c:pt idx="0">
                  <c:v>2014年度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ガソリン!$B$4:$B$15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ガソリン!$C$4:$C$15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51-42B4-9FC0-6E9DF208CC88}"/>
            </c:ext>
          </c:extLst>
        </c:ser>
        <c:ser>
          <c:idx val="1"/>
          <c:order val="1"/>
          <c:tx>
            <c:strRef>
              <c:f>ガソリン!$D$2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ガソリン!$B$4:$B$15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ガソリン!$D$4:$D$15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51-42B4-9FC0-6E9DF208CC88}"/>
            </c:ext>
          </c:extLst>
        </c:ser>
        <c:ser>
          <c:idx val="2"/>
          <c:order val="2"/>
          <c:tx>
            <c:strRef>
              <c:f>ガソリン!$E$2</c:f>
              <c:strCache>
                <c:ptCount val="1"/>
                <c:pt idx="0">
                  <c:v>2016年度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ガソリン!$B$4:$B$15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ガソリン!$E$4:$E$15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51-42B4-9FC0-6E9DF208CC88}"/>
            </c:ext>
          </c:extLst>
        </c:ser>
        <c:ser>
          <c:idx val="3"/>
          <c:order val="3"/>
          <c:tx>
            <c:strRef>
              <c:f>ガソリン!$F$2</c:f>
              <c:strCache>
                <c:ptCount val="1"/>
                <c:pt idx="0">
                  <c:v>2017年度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ガソリン!$B$4:$B$15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ガソリン!$F$4:$F$15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51-42B4-9FC0-6E9DF208CC88}"/>
            </c:ext>
          </c:extLst>
        </c:ser>
        <c:ser>
          <c:idx val="4"/>
          <c:order val="4"/>
          <c:tx>
            <c:strRef>
              <c:f>ガソリン!$G$2</c:f>
              <c:strCache>
                <c:ptCount val="1"/>
                <c:pt idx="0">
                  <c:v>2018年度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ガソリン!$B$4:$B$15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ガソリン!$G$4:$G$15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51-42B4-9FC0-6E9DF208CC88}"/>
            </c:ext>
          </c:extLst>
        </c:ser>
        <c:ser>
          <c:idx val="5"/>
          <c:order val="5"/>
          <c:tx>
            <c:strRef>
              <c:f>ガソリン!$H$2</c:f>
              <c:strCache>
                <c:ptCount val="1"/>
                <c:pt idx="0">
                  <c:v>2019年度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ガソリン!$B$4:$B$15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ガソリン!$H$4:$H$15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E51-42B4-9FC0-6E9DF208CC88}"/>
            </c:ext>
          </c:extLst>
        </c:ser>
        <c:ser>
          <c:idx val="6"/>
          <c:order val="6"/>
          <c:tx>
            <c:strRef>
              <c:f>ガソリン!$I$2</c:f>
              <c:strCache>
                <c:ptCount val="1"/>
                <c:pt idx="0">
                  <c:v>2020年度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ガソリン!$B$4:$B$15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ガソリン!$I$4:$I$15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51-42B4-9FC0-6E9DF208CC88}"/>
            </c:ext>
          </c:extLst>
        </c:ser>
        <c:ser>
          <c:idx val="7"/>
          <c:order val="7"/>
          <c:tx>
            <c:strRef>
              <c:f>ガソリン!$J$2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ガソリン!$B$4:$B$15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ガソリン!$J$4:$J$15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E51-42B4-9FC0-6E9DF208CC88}"/>
            </c:ext>
          </c:extLst>
        </c:ser>
        <c:ser>
          <c:idx val="8"/>
          <c:order val="8"/>
          <c:tx>
            <c:strRef>
              <c:f>ガソリン!$K$2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ガソリン!$B$4:$B$15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ガソリン!$K$4:$K$15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E51-42B4-9FC0-6E9DF208CC88}"/>
            </c:ext>
          </c:extLst>
        </c:ser>
        <c:ser>
          <c:idx val="9"/>
          <c:order val="9"/>
          <c:tx>
            <c:strRef>
              <c:f>ガソリン!$L$2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ガソリン!$B$4:$B$15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ガソリン!$L$4:$L$15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51-42B4-9FC0-6E9DF208C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472"/>
        <c:axId val="173439312"/>
      </c:line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ガソリン代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ガソリン!$C$2</c:f>
              <c:strCache>
                <c:ptCount val="1"/>
                <c:pt idx="0">
                  <c:v>2014年度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ガソリン!$B$21:$B$32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ガソリン!$C$21:$C$32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C-429E-A595-B3D0B0277598}"/>
            </c:ext>
          </c:extLst>
        </c:ser>
        <c:ser>
          <c:idx val="1"/>
          <c:order val="1"/>
          <c:tx>
            <c:strRef>
              <c:f>ガソリン!$D$2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ガソリン!$B$21:$B$32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ガソリン!$D$21:$D$32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CC-429E-A595-B3D0B0277598}"/>
            </c:ext>
          </c:extLst>
        </c:ser>
        <c:ser>
          <c:idx val="2"/>
          <c:order val="2"/>
          <c:tx>
            <c:strRef>
              <c:f>ガソリン!$E$2</c:f>
              <c:strCache>
                <c:ptCount val="1"/>
                <c:pt idx="0">
                  <c:v>2016年度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ガソリン!$B$21:$B$32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ガソリン!$E$21:$E$32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CC-429E-A595-B3D0B0277598}"/>
            </c:ext>
          </c:extLst>
        </c:ser>
        <c:ser>
          <c:idx val="3"/>
          <c:order val="3"/>
          <c:tx>
            <c:strRef>
              <c:f>ガソリン!$F$2</c:f>
              <c:strCache>
                <c:ptCount val="1"/>
                <c:pt idx="0">
                  <c:v>2017年度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ガソリン!$B$21:$B$32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ガソリン!$F$21:$F$32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CC-429E-A595-B3D0B0277598}"/>
            </c:ext>
          </c:extLst>
        </c:ser>
        <c:ser>
          <c:idx val="4"/>
          <c:order val="4"/>
          <c:tx>
            <c:strRef>
              <c:f>ガソリン!$G$2</c:f>
              <c:strCache>
                <c:ptCount val="1"/>
                <c:pt idx="0">
                  <c:v>2018年度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ガソリン!$B$21:$B$32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ガソリン!$G$21:$G$32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CC-429E-A595-B3D0B0277598}"/>
            </c:ext>
          </c:extLst>
        </c:ser>
        <c:ser>
          <c:idx val="5"/>
          <c:order val="5"/>
          <c:tx>
            <c:strRef>
              <c:f>ガソリン!$H$2</c:f>
              <c:strCache>
                <c:ptCount val="1"/>
                <c:pt idx="0">
                  <c:v>2019年度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ガソリン!$B$21:$B$32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ガソリン!$H$21:$H$32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CC-429E-A595-B3D0B0277598}"/>
            </c:ext>
          </c:extLst>
        </c:ser>
        <c:ser>
          <c:idx val="6"/>
          <c:order val="6"/>
          <c:tx>
            <c:strRef>
              <c:f>ガソリン!$I$2</c:f>
              <c:strCache>
                <c:ptCount val="1"/>
                <c:pt idx="0">
                  <c:v>2020年度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ガソリン!$B$21:$B$32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ガソリン!$I$21:$I$32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CC-429E-A595-B3D0B0277598}"/>
            </c:ext>
          </c:extLst>
        </c:ser>
        <c:ser>
          <c:idx val="7"/>
          <c:order val="7"/>
          <c:tx>
            <c:strRef>
              <c:f>ガソリン!$J$2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ガソリン!$B$21:$B$32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ガソリン!$J$21:$J$32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6CC-429E-A595-B3D0B0277598}"/>
            </c:ext>
          </c:extLst>
        </c:ser>
        <c:ser>
          <c:idx val="8"/>
          <c:order val="8"/>
          <c:tx>
            <c:strRef>
              <c:f>ガソリン!$K$2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ガソリン!$B$21:$B$32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ガソリン!$K$21:$K$32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6CC-429E-A595-B3D0B0277598}"/>
            </c:ext>
          </c:extLst>
        </c:ser>
        <c:ser>
          <c:idx val="9"/>
          <c:order val="9"/>
          <c:tx>
            <c:strRef>
              <c:f>ガソリン!$L$2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ガソリン!$B$21:$B$32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ガソリン!$L$21:$L$32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6CC-429E-A595-B3D0B0277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472"/>
        <c:axId val="173439312"/>
      </c:line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ガソリン使用量及びガソリン料金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ガソリン!$B$17</c:f>
              <c:strCache>
                <c:ptCount val="1"/>
                <c:pt idx="0">
                  <c:v>使用量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ガソリン!$C$20:$L$20</c:f>
              <c:strCache>
                <c:ptCount val="10"/>
                <c:pt idx="0">
                  <c:v>2014年度</c:v>
                </c:pt>
                <c:pt idx="1">
                  <c:v>2015年度</c:v>
                </c:pt>
                <c:pt idx="2">
                  <c:v>2016年度</c:v>
                </c:pt>
                <c:pt idx="3">
                  <c:v>2017年度</c:v>
                </c:pt>
                <c:pt idx="4">
                  <c:v>2018年度</c:v>
                </c:pt>
                <c:pt idx="5">
                  <c:v>2019年度</c:v>
                </c:pt>
                <c:pt idx="6">
                  <c:v>2020年度</c:v>
                </c:pt>
                <c:pt idx="7">
                  <c:v>2021年度</c:v>
                </c:pt>
                <c:pt idx="8">
                  <c:v>2022年度</c:v>
                </c:pt>
                <c:pt idx="9">
                  <c:v>2023年度</c:v>
                </c:pt>
              </c:strCache>
            </c:strRef>
          </c:cat>
          <c:val>
            <c:numRef>
              <c:f>ガソリン!$C$17:$L$17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6-4F65-88D6-FE4A4A758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12591728"/>
        <c:axId val="812591248"/>
      </c:barChart>
      <c:lineChart>
        <c:grouping val="standard"/>
        <c:varyColors val="0"/>
        <c:ser>
          <c:idx val="1"/>
          <c:order val="0"/>
          <c:tx>
            <c:strRef>
              <c:f>ガソリン!$B$34</c:f>
              <c:strCache>
                <c:ptCount val="1"/>
                <c:pt idx="0">
                  <c:v>料金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ガソリン!$C$20:$L$20</c:f>
              <c:strCache>
                <c:ptCount val="10"/>
                <c:pt idx="0">
                  <c:v>2014年度</c:v>
                </c:pt>
                <c:pt idx="1">
                  <c:v>2015年度</c:v>
                </c:pt>
                <c:pt idx="2">
                  <c:v>2016年度</c:v>
                </c:pt>
                <c:pt idx="3">
                  <c:v>2017年度</c:v>
                </c:pt>
                <c:pt idx="4">
                  <c:v>2018年度</c:v>
                </c:pt>
                <c:pt idx="5">
                  <c:v>2019年度</c:v>
                </c:pt>
                <c:pt idx="6">
                  <c:v>2020年度</c:v>
                </c:pt>
                <c:pt idx="7">
                  <c:v>2021年度</c:v>
                </c:pt>
                <c:pt idx="8">
                  <c:v>2022年度</c:v>
                </c:pt>
                <c:pt idx="9">
                  <c:v>2023年度</c:v>
                </c:pt>
              </c:strCache>
            </c:strRef>
          </c:cat>
          <c:val>
            <c:numRef>
              <c:f>ガソリン!$C$34:$L$34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A6-4F65-88D6-FE4A4A758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596352"/>
        <c:axId val="807596832"/>
      </c:lineChart>
      <c:catAx>
        <c:axId val="80759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596832"/>
        <c:crosses val="autoZero"/>
        <c:auto val="1"/>
        <c:lblAlgn val="ctr"/>
        <c:lblOffset val="100"/>
        <c:noMultiLvlLbl val="0"/>
      </c:catAx>
      <c:valAx>
        <c:axId val="80759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596352"/>
        <c:crosses val="autoZero"/>
        <c:crossBetween val="between"/>
      </c:valAx>
      <c:valAx>
        <c:axId val="81259124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2591728"/>
        <c:crosses val="max"/>
        <c:crossBetween val="between"/>
      </c:valAx>
      <c:catAx>
        <c:axId val="81259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2591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軽油使用量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軽油!$C$2</c:f>
              <c:strCache>
                <c:ptCount val="1"/>
                <c:pt idx="0">
                  <c:v>2014年度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軽油!$B$4:$B$15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軽油!$C$4:$C$15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9B-431F-9462-E1AAA3326811}"/>
            </c:ext>
          </c:extLst>
        </c:ser>
        <c:ser>
          <c:idx val="1"/>
          <c:order val="1"/>
          <c:tx>
            <c:strRef>
              <c:f>軽油!$D$2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軽油!$B$4:$B$15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軽油!$D$4:$D$15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9B-431F-9462-E1AAA3326811}"/>
            </c:ext>
          </c:extLst>
        </c:ser>
        <c:ser>
          <c:idx val="2"/>
          <c:order val="2"/>
          <c:tx>
            <c:strRef>
              <c:f>軽油!$E$2</c:f>
              <c:strCache>
                <c:ptCount val="1"/>
                <c:pt idx="0">
                  <c:v>2016年度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軽油!$B$4:$B$15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軽油!$E$4:$E$15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9B-431F-9462-E1AAA3326811}"/>
            </c:ext>
          </c:extLst>
        </c:ser>
        <c:ser>
          <c:idx val="3"/>
          <c:order val="3"/>
          <c:tx>
            <c:strRef>
              <c:f>軽油!$F$2</c:f>
              <c:strCache>
                <c:ptCount val="1"/>
                <c:pt idx="0">
                  <c:v>2017年度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軽油!$B$4:$B$15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軽油!$F$4:$F$15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9B-431F-9462-E1AAA3326811}"/>
            </c:ext>
          </c:extLst>
        </c:ser>
        <c:ser>
          <c:idx val="4"/>
          <c:order val="4"/>
          <c:tx>
            <c:strRef>
              <c:f>軽油!$G$2</c:f>
              <c:strCache>
                <c:ptCount val="1"/>
                <c:pt idx="0">
                  <c:v>2018年度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軽油!$B$4:$B$15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軽油!$G$4:$G$15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9B-431F-9462-E1AAA3326811}"/>
            </c:ext>
          </c:extLst>
        </c:ser>
        <c:ser>
          <c:idx val="5"/>
          <c:order val="5"/>
          <c:tx>
            <c:strRef>
              <c:f>軽油!$H$2</c:f>
              <c:strCache>
                <c:ptCount val="1"/>
                <c:pt idx="0">
                  <c:v>2019年度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軽油!$B$4:$B$15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軽油!$H$4:$H$15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9B-431F-9462-E1AAA3326811}"/>
            </c:ext>
          </c:extLst>
        </c:ser>
        <c:ser>
          <c:idx val="6"/>
          <c:order val="6"/>
          <c:tx>
            <c:strRef>
              <c:f>軽油!$I$2</c:f>
              <c:strCache>
                <c:ptCount val="1"/>
                <c:pt idx="0">
                  <c:v>2020年度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軽油!$B$4:$B$15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軽油!$I$4:$I$15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9B-431F-9462-E1AAA3326811}"/>
            </c:ext>
          </c:extLst>
        </c:ser>
        <c:ser>
          <c:idx val="7"/>
          <c:order val="7"/>
          <c:tx>
            <c:strRef>
              <c:f>軽油!$J$2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軽油!$B$4:$B$15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軽油!$J$4:$J$15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C9B-431F-9462-E1AAA3326811}"/>
            </c:ext>
          </c:extLst>
        </c:ser>
        <c:ser>
          <c:idx val="8"/>
          <c:order val="8"/>
          <c:tx>
            <c:strRef>
              <c:f>軽油!$K$2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軽油!$B$4:$B$15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軽油!$K$4:$K$15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C9B-431F-9462-E1AAA3326811}"/>
            </c:ext>
          </c:extLst>
        </c:ser>
        <c:ser>
          <c:idx val="9"/>
          <c:order val="9"/>
          <c:tx>
            <c:strRef>
              <c:f>軽油!$L$2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軽油!$B$4:$B$15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軽油!$L$4:$L$15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C9B-431F-9462-E1AAA3326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472"/>
        <c:axId val="173439312"/>
      </c:line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電気代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電気!$J$20</c:f>
              <c:strCache>
                <c:ptCount val="1"/>
                <c:pt idx="0">
                  <c:v>2021年度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電気!$J$21:$J$32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D-45DB-8A68-2642F37B7E1E}"/>
            </c:ext>
          </c:extLst>
        </c:ser>
        <c:ser>
          <c:idx val="1"/>
          <c:order val="1"/>
          <c:tx>
            <c:strRef>
              <c:f>電気!$K$20</c:f>
              <c:strCache>
                <c:ptCount val="1"/>
                <c:pt idx="0">
                  <c:v>2022年度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電気!$K$21:$K$32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3CD-45DB-8A68-2642F37B7E1E}"/>
            </c:ext>
          </c:extLst>
        </c:ser>
        <c:ser>
          <c:idx val="2"/>
          <c:order val="2"/>
          <c:tx>
            <c:strRef>
              <c:f>電気!$L$20</c:f>
              <c:strCache>
                <c:ptCount val="1"/>
                <c:pt idx="0">
                  <c:v>2023年度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電気!$B$21:$B$32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電気!$L$21:$L$32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3CD-45DB-8A68-2642F37B7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43472"/>
        <c:axId val="173439312"/>
      </c:bar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軽油代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軽油!$C$2</c:f>
              <c:strCache>
                <c:ptCount val="1"/>
                <c:pt idx="0">
                  <c:v>2014年度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軽油!$B$21:$B$32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軽油!$C$21:$C$32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FC-4EC7-87B3-FE9B979F3FFC}"/>
            </c:ext>
          </c:extLst>
        </c:ser>
        <c:ser>
          <c:idx val="1"/>
          <c:order val="1"/>
          <c:tx>
            <c:strRef>
              <c:f>軽油!$D$2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軽油!$B$21:$B$32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軽油!$D$21:$D$32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FC-4EC7-87B3-FE9B979F3FFC}"/>
            </c:ext>
          </c:extLst>
        </c:ser>
        <c:ser>
          <c:idx val="2"/>
          <c:order val="2"/>
          <c:tx>
            <c:strRef>
              <c:f>軽油!$E$2</c:f>
              <c:strCache>
                <c:ptCount val="1"/>
                <c:pt idx="0">
                  <c:v>2016年度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軽油!$B$21:$B$32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軽油!$E$21:$E$32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FC-4EC7-87B3-FE9B979F3FFC}"/>
            </c:ext>
          </c:extLst>
        </c:ser>
        <c:ser>
          <c:idx val="3"/>
          <c:order val="3"/>
          <c:tx>
            <c:strRef>
              <c:f>軽油!$F$2</c:f>
              <c:strCache>
                <c:ptCount val="1"/>
                <c:pt idx="0">
                  <c:v>2017年度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軽油!$B$21:$B$32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軽油!$F$21:$F$32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FC-4EC7-87B3-FE9B979F3FFC}"/>
            </c:ext>
          </c:extLst>
        </c:ser>
        <c:ser>
          <c:idx val="4"/>
          <c:order val="4"/>
          <c:tx>
            <c:strRef>
              <c:f>軽油!$G$2</c:f>
              <c:strCache>
                <c:ptCount val="1"/>
                <c:pt idx="0">
                  <c:v>2018年度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軽油!$B$21:$B$32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軽油!$G$21:$G$32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FC-4EC7-87B3-FE9B979F3FFC}"/>
            </c:ext>
          </c:extLst>
        </c:ser>
        <c:ser>
          <c:idx val="5"/>
          <c:order val="5"/>
          <c:tx>
            <c:strRef>
              <c:f>軽油!$H$2</c:f>
              <c:strCache>
                <c:ptCount val="1"/>
                <c:pt idx="0">
                  <c:v>2019年度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軽油!$B$21:$B$32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軽油!$H$21:$H$32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FC-4EC7-87B3-FE9B979F3FFC}"/>
            </c:ext>
          </c:extLst>
        </c:ser>
        <c:ser>
          <c:idx val="6"/>
          <c:order val="6"/>
          <c:tx>
            <c:strRef>
              <c:f>軽油!$I$2</c:f>
              <c:strCache>
                <c:ptCount val="1"/>
                <c:pt idx="0">
                  <c:v>2020年度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軽油!$B$21:$B$32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軽油!$I$21:$I$32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6FC-4EC7-87B3-FE9B979F3FFC}"/>
            </c:ext>
          </c:extLst>
        </c:ser>
        <c:ser>
          <c:idx val="7"/>
          <c:order val="7"/>
          <c:tx>
            <c:strRef>
              <c:f>軽油!$J$2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軽油!$B$21:$B$32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軽油!$J$21:$J$32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6FC-4EC7-87B3-FE9B979F3FFC}"/>
            </c:ext>
          </c:extLst>
        </c:ser>
        <c:ser>
          <c:idx val="8"/>
          <c:order val="8"/>
          <c:tx>
            <c:strRef>
              <c:f>軽油!$K$2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軽油!$B$21:$B$32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軽油!$K$21:$K$32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6FC-4EC7-87B3-FE9B979F3FFC}"/>
            </c:ext>
          </c:extLst>
        </c:ser>
        <c:ser>
          <c:idx val="9"/>
          <c:order val="9"/>
          <c:tx>
            <c:strRef>
              <c:f>軽油!$L$2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軽油!$B$21:$B$32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軽油!$L$21:$L$32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6FC-4EC7-87B3-FE9B979F3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472"/>
        <c:axId val="173439312"/>
      </c:line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軽油使用量及び軽油料金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軽油!$B$17</c:f>
              <c:strCache>
                <c:ptCount val="1"/>
                <c:pt idx="0">
                  <c:v>使用量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軽油!$C$20:$L$20</c:f>
              <c:strCache>
                <c:ptCount val="10"/>
                <c:pt idx="0">
                  <c:v>2014年度</c:v>
                </c:pt>
                <c:pt idx="1">
                  <c:v>2015年度</c:v>
                </c:pt>
                <c:pt idx="2">
                  <c:v>2016年度</c:v>
                </c:pt>
                <c:pt idx="3">
                  <c:v>2017年度</c:v>
                </c:pt>
                <c:pt idx="4">
                  <c:v>2018年度</c:v>
                </c:pt>
                <c:pt idx="5">
                  <c:v>2019年度</c:v>
                </c:pt>
                <c:pt idx="6">
                  <c:v>2020年度</c:v>
                </c:pt>
                <c:pt idx="7">
                  <c:v>2021年度</c:v>
                </c:pt>
                <c:pt idx="8">
                  <c:v>2022年度</c:v>
                </c:pt>
                <c:pt idx="9">
                  <c:v>2023年度</c:v>
                </c:pt>
              </c:strCache>
            </c:strRef>
          </c:cat>
          <c:val>
            <c:numRef>
              <c:f>軽油!$C$17:$L$17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3-480E-A032-DDD9ACFBB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12591728"/>
        <c:axId val="812591248"/>
      </c:barChart>
      <c:lineChart>
        <c:grouping val="standard"/>
        <c:varyColors val="0"/>
        <c:ser>
          <c:idx val="1"/>
          <c:order val="0"/>
          <c:tx>
            <c:strRef>
              <c:f>軽油!$B$34</c:f>
              <c:strCache>
                <c:ptCount val="1"/>
                <c:pt idx="0">
                  <c:v>料金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軽油!$C$20:$L$20</c:f>
              <c:strCache>
                <c:ptCount val="10"/>
                <c:pt idx="0">
                  <c:v>2014年度</c:v>
                </c:pt>
                <c:pt idx="1">
                  <c:v>2015年度</c:v>
                </c:pt>
                <c:pt idx="2">
                  <c:v>2016年度</c:v>
                </c:pt>
                <c:pt idx="3">
                  <c:v>2017年度</c:v>
                </c:pt>
                <c:pt idx="4">
                  <c:v>2018年度</c:v>
                </c:pt>
                <c:pt idx="5">
                  <c:v>2019年度</c:v>
                </c:pt>
                <c:pt idx="6">
                  <c:v>2020年度</c:v>
                </c:pt>
                <c:pt idx="7">
                  <c:v>2021年度</c:v>
                </c:pt>
                <c:pt idx="8">
                  <c:v>2022年度</c:v>
                </c:pt>
                <c:pt idx="9">
                  <c:v>2023年度</c:v>
                </c:pt>
              </c:strCache>
            </c:strRef>
          </c:cat>
          <c:val>
            <c:numRef>
              <c:f>軽油!$C$34:$L$34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83-480E-A032-DDD9ACFBB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596352"/>
        <c:axId val="807596832"/>
      </c:lineChart>
      <c:catAx>
        <c:axId val="80759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596832"/>
        <c:crosses val="autoZero"/>
        <c:auto val="1"/>
        <c:lblAlgn val="ctr"/>
        <c:lblOffset val="100"/>
        <c:noMultiLvlLbl val="0"/>
      </c:catAx>
      <c:valAx>
        <c:axId val="80759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596352"/>
        <c:crosses val="autoZero"/>
        <c:crossBetween val="between"/>
      </c:valAx>
      <c:valAx>
        <c:axId val="81259124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2591728"/>
        <c:crosses val="max"/>
        <c:crossBetween val="between"/>
      </c:valAx>
      <c:catAx>
        <c:axId val="81259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2591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太陽光発電量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太陽光!$C$2</c:f>
              <c:strCache>
                <c:ptCount val="1"/>
                <c:pt idx="0">
                  <c:v>2014年度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太陽光!$B$4:$B$15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太陽光!$C$4:$C$15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28-42B5-AA1E-B1DCC827FF11}"/>
            </c:ext>
          </c:extLst>
        </c:ser>
        <c:ser>
          <c:idx val="1"/>
          <c:order val="1"/>
          <c:tx>
            <c:strRef>
              <c:f>太陽光!$D$2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太陽光!$B$4:$B$15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太陽光!$D$4:$D$15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28-42B5-AA1E-B1DCC827FF11}"/>
            </c:ext>
          </c:extLst>
        </c:ser>
        <c:ser>
          <c:idx val="2"/>
          <c:order val="2"/>
          <c:tx>
            <c:strRef>
              <c:f>太陽光!$E$2</c:f>
              <c:strCache>
                <c:ptCount val="1"/>
                <c:pt idx="0">
                  <c:v>2016年度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太陽光!$B$4:$B$15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太陽光!$E$4:$E$15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28-42B5-AA1E-B1DCC827FF11}"/>
            </c:ext>
          </c:extLst>
        </c:ser>
        <c:ser>
          <c:idx val="3"/>
          <c:order val="3"/>
          <c:tx>
            <c:strRef>
              <c:f>太陽光!$F$2</c:f>
              <c:strCache>
                <c:ptCount val="1"/>
                <c:pt idx="0">
                  <c:v>2017年度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太陽光!$B$4:$B$15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太陽光!$F$4:$F$15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28-42B5-AA1E-B1DCC827FF11}"/>
            </c:ext>
          </c:extLst>
        </c:ser>
        <c:ser>
          <c:idx val="4"/>
          <c:order val="4"/>
          <c:tx>
            <c:strRef>
              <c:f>太陽光!$G$2</c:f>
              <c:strCache>
                <c:ptCount val="1"/>
                <c:pt idx="0">
                  <c:v>2018年度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太陽光!$B$4:$B$15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太陽光!$G$4:$G$15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28-42B5-AA1E-B1DCC827FF11}"/>
            </c:ext>
          </c:extLst>
        </c:ser>
        <c:ser>
          <c:idx val="5"/>
          <c:order val="5"/>
          <c:tx>
            <c:strRef>
              <c:f>太陽光!$H$2</c:f>
              <c:strCache>
                <c:ptCount val="1"/>
                <c:pt idx="0">
                  <c:v>2019年度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太陽光!$B$4:$B$15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太陽光!$H$4:$H$15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28-42B5-AA1E-B1DCC827FF11}"/>
            </c:ext>
          </c:extLst>
        </c:ser>
        <c:ser>
          <c:idx val="6"/>
          <c:order val="6"/>
          <c:tx>
            <c:strRef>
              <c:f>太陽光!$I$2</c:f>
              <c:strCache>
                <c:ptCount val="1"/>
                <c:pt idx="0">
                  <c:v>2020年度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太陽光!$B$4:$B$15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太陽光!$I$4:$I$15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28-42B5-AA1E-B1DCC827FF11}"/>
            </c:ext>
          </c:extLst>
        </c:ser>
        <c:ser>
          <c:idx val="7"/>
          <c:order val="7"/>
          <c:tx>
            <c:strRef>
              <c:f>太陽光!$J$2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太陽光!$B$4:$B$15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太陽光!$J$4:$J$15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28-42B5-AA1E-B1DCC827FF11}"/>
            </c:ext>
          </c:extLst>
        </c:ser>
        <c:ser>
          <c:idx val="8"/>
          <c:order val="8"/>
          <c:tx>
            <c:strRef>
              <c:f>太陽光!$K$2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太陽光!$B$4:$B$15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太陽光!$K$4:$K$15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B28-42B5-AA1E-B1DCC827FF11}"/>
            </c:ext>
          </c:extLst>
        </c:ser>
        <c:ser>
          <c:idx val="9"/>
          <c:order val="9"/>
          <c:tx>
            <c:strRef>
              <c:f>太陽光!$L$2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太陽光!$B$4:$B$15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太陽光!$L$4:$L$15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28-42B5-AA1E-B1DCC827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472"/>
        <c:axId val="173439312"/>
      </c:line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売電代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太陽光!$C$2</c:f>
              <c:strCache>
                <c:ptCount val="1"/>
                <c:pt idx="0">
                  <c:v>2014年度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太陽光!$B$21:$B$32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太陽光!$C$21:$C$32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7F-4F43-A8BE-6E2ED148C7ED}"/>
            </c:ext>
          </c:extLst>
        </c:ser>
        <c:ser>
          <c:idx val="1"/>
          <c:order val="1"/>
          <c:tx>
            <c:strRef>
              <c:f>太陽光!$D$2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太陽光!$B$21:$B$32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太陽光!$D$21:$D$32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7F-4F43-A8BE-6E2ED148C7ED}"/>
            </c:ext>
          </c:extLst>
        </c:ser>
        <c:ser>
          <c:idx val="2"/>
          <c:order val="2"/>
          <c:tx>
            <c:strRef>
              <c:f>太陽光!$E$2</c:f>
              <c:strCache>
                <c:ptCount val="1"/>
                <c:pt idx="0">
                  <c:v>2016年度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太陽光!$B$21:$B$32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太陽光!$E$21:$E$32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7F-4F43-A8BE-6E2ED148C7ED}"/>
            </c:ext>
          </c:extLst>
        </c:ser>
        <c:ser>
          <c:idx val="3"/>
          <c:order val="3"/>
          <c:tx>
            <c:strRef>
              <c:f>太陽光!$F$2</c:f>
              <c:strCache>
                <c:ptCount val="1"/>
                <c:pt idx="0">
                  <c:v>2017年度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太陽光!$B$21:$B$32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太陽光!$F$21:$F$32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7F-4F43-A8BE-6E2ED148C7ED}"/>
            </c:ext>
          </c:extLst>
        </c:ser>
        <c:ser>
          <c:idx val="4"/>
          <c:order val="4"/>
          <c:tx>
            <c:strRef>
              <c:f>太陽光!$G$2</c:f>
              <c:strCache>
                <c:ptCount val="1"/>
                <c:pt idx="0">
                  <c:v>2018年度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太陽光!$B$21:$B$32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太陽光!$G$21:$G$32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57F-4F43-A8BE-6E2ED148C7ED}"/>
            </c:ext>
          </c:extLst>
        </c:ser>
        <c:ser>
          <c:idx val="5"/>
          <c:order val="5"/>
          <c:tx>
            <c:strRef>
              <c:f>太陽光!$H$2</c:f>
              <c:strCache>
                <c:ptCount val="1"/>
                <c:pt idx="0">
                  <c:v>2019年度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太陽光!$B$21:$B$32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太陽光!$H$21:$H$32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57F-4F43-A8BE-6E2ED148C7ED}"/>
            </c:ext>
          </c:extLst>
        </c:ser>
        <c:ser>
          <c:idx val="6"/>
          <c:order val="6"/>
          <c:tx>
            <c:strRef>
              <c:f>太陽光!$I$2</c:f>
              <c:strCache>
                <c:ptCount val="1"/>
                <c:pt idx="0">
                  <c:v>2020年度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太陽光!$B$21:$B$32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太陽光!$I$21:$I$32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57F-4F43-A8BE-6E2ED148C7ED}"/>
            </c:ext>
          </c:extLst>
        </c:ser>
        <c:ser>
          <c:idx val="7"/>
          <c:order val="7"/>
          <c:tx>
            <c:strRef>
              <c:f>太陽光!$J$2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太陽光!$B$21:$B$32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太陽光!$J$21:$J$32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57F-4F43-A8BE-6E2ED148C7ED}"/>
            </c:ext>
          </c:extLst>
        </c:ser>
        <c:ser>
          <c:idx val="8"/>
          <c:order val="8"/>
          <c:tx>
            <c:strRef>
              <c:f>太陽光!$K$2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太陽光!$B$21:$B$32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太陽光!$K$21:$K$32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57F-4F43-A8BE-6E2ED148C7ED}"/>
            </c:ext>
          </c:extLst>
        </c:ser>
        <c:ser>
          <c:idx val="9"/>
          <c:order val="9"/>
          <c:tx>
            <c:strRef>
              <c:f>太陽光!$L$2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太陽光!$B$21:$B$32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太陽光!$L$21:$L$32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57F-4F43-A8BE-6E2ED148C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472"/>
        <c:axId val="173439312"/>
      </c:line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発電量及び売電代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太陽光!$B$17</c:f>
              <c:strCache>
                <c:ptCount val="1"/>
                <c:pt idx="0">
                  <c:v>使用量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太陽光!$C$20:$L$20</c:f>
              <c:strCache>
                <c:ptCount val="10"/>
                <c:pt idx="0">
                  <c:v>2014年度</c:v>
                </c:pt>
                <c:pt idx="1">
                  <c:v>2015年度</c:v>
                </c:pt>
                <c:pt idx="2">
                  <c:v>2016年度</c:v>
                </c:pt>
                <c:pt idx="3">
                  <c:v>2017年度</c:v>
                </c:pt>
                <c:pt idx="4">
                  <c:v>2018年度</c:v>
                </c:pt>
                <c:pt idx="5">
                  <c:v>2019年度</c:v>
                </c:pt>
                <c:pt idx="6">
                  <c:v>2020年度</c:v>
                </c:pt>
                <c:pt idx="7">
                  <c:v>2021年度</c:v>
                </c:pt>
                <c:pt idx="8">
                  <c:v>2022年度</c:v>
                </c:pt>
                <c:pt idx="9">
                  <c:v>2023年度</c:v>
                </c:pt>
              </c:strCache>
            </c:strRef>
          </c:cat>
          <c:val>
            <c:numRef>
              <c:f>太陽光!$C$17:$L$17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6-4691-9703-CAE40C53D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12591728"/>
        <c:axId val="812591248"/>
      </c:barChart>
      <c:lineChart>
        <c:grouping val="standard"/>
        <c:varyColors val="0"/>
        <c:ser>
          <c:idx val="1"/>
          <c:order val="0"/>
          <c:tx>
            <c:strRef>
              <c:f>太陽光!$B$34</c:f>
              <c:strCache>
                <c:ptCount val="1"/>
                <c:pt idx="0">
                  <c:v>料金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太陽光!$C$20:$L$20</c:f>
              <c:strCache>
                <c:ptCount val="10"/>
                <c:pt idx="0">
                  <c:v>2014年度</c:v>
                </c:pt>
                <c:pt idx="1">
                  <c:v>2015年度</c:v>
                </c:pt>
                <c:pt idx="2">
                  <c:v>2016年度</c:v>
                </c:pt>
                <c:pt idx="3">
                  <c:v>2017年度</c:v>
                </c:pt>
                <c:pt idx="4">
                  <c:v>2018年度</c:v>
                </c:pt>
                <c:pt idx="5">
                  <c:v>2019年度</c:v>
                </c:pt>
                <c:pt idx="6">
                  <c:v>2020年度</c:v>
                </c:pt>
                <c:pt idx="7">
                  <c:v>2021年度</c:v>
                </c:pt>
                <c:pt idx="8">
                  <c:v>2022年度</c:v>
                </c:pt>
                <c:pt idx="9">
                  <c:v>2023年度</c:v>
                </c:pt>
              </c:strCache>
            </c:strRef>
          </c:cat>
          <c:val>
            <c:numRef>
              <c:f>太陽光!$C$34:$L$34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C6-4691-9703-CAE40C53D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596352"/>
        <c:axId val="807596832"/>
      </c:lineChart>
      <c:catAx>
        <c:axId val="80759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596832"/>
        <c:crosses val="autoZero"/>
        <c:auto val="1"/>
        <c:lblAlgn val="ctr"/>
        <c:lblOffset val="100"/>
        <c:noMultiLvlLbl val="0"/>
      </c:catAx>
      <c:valAx>
        <c:axId val="80759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596352"/>
        <c:crosses val="autoZero"/>
        <c:crossBetween val="between"/>
      </c:valAx>
      <c:valAx>
        <c:axId val="81259124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2591728"/>
        <c:crosses val="max"/>
        <c:crossBetween val="between"/>
      </c:valAx>
      <c:catAx>
        <c:axId val="81259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2591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CO2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'CO2'!$C$2</c:f>
              <c:strCache>
                <c:ptCount val="1"/>
                <c:pt idx="0">
                  <c:v>2014年度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'CO2'!$C$4:$C$15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7B-46D2-9565-CC5BE32621D1}"/>
            </c:ext>
          </c:extLst>
        </c:ser>
        <c:ser>
          <c:idx val="1"/>
          <c:order val="1"/>
          <c:tx>
            <c:strRef>
              <c:f>'CO2'!$D$2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'CO2'!$D$4:$D$15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7B-46D2-9565-CC5BE32621D1}"/>
            </c:ext>
          </c:extLst>
        </c:ser>
        <c:ser>
          <c:idx val="2"/>
          <c:order val="2"/>
          <c:tx>
            <c:strRef>
              <c:f>'CO2'!$E$2</c:f>
              <c:strCache>
                <c:ptCount val="1"/>
                <c:pt idx="0">
                  <c:v>2016年度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'CO2'!$E$4:$E$15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7B-46D2-9565-CC5BE32621D1}"/>
            </c:ext>
          </c:extLst>
        </c:ser>
        <c:ser>
          <c:idx val="3"/>
          <c:order val="3"/>
          <c:tx>
            <c:strRef>
              <c:f>'CO2'!$F$2</c:f>
              <c:strCache>
                <c:ptCount val="1"/>
                <c:pt idx="0">
                  <c:v>2017年度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'CO2'!$F$4:$F$15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7B-46D2-9565-CC5BE32621D1}"/>
            </c:ext>
          </c:extLst>
        </c:ser>
        <c:ser>
          <c:idx val="4"/>
          <c:order val="4"/>
          <c:tx>
            <c:strRef>
              <c:f>'CO2'!$G$2</c:f>
              <c:strCache>
                <c:ptCount val="1"/>
                <c:pt idx="0">
                  <c:v>2018年度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'CO2'!$G$4:$G$15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7B-46D2-9565-CC5BE32621D1}"/>
            </c:ext>
          </c:extLst>
        </c:ser>
        <c:ser>
          <c:idx val="5"/>
          <c:order val="5"/>
          <c:tx>
            <c:strRef>
              <c:f>'CO2'!$H$2</c:f>
              <c:strCache>
                <c:ptCount val="1"/>
                <c:pt idx="0">
                  <c:v>2019年度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'CO2'!$H$4:$H$15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7B-46D2-9565-CC5BE32621D1}"/>
            </c:ext>
          </c:extLst>
        </c:ser>
        <c:ser>
          <c:idx val="6"/>
          <c:order val="6"/>
          <c:tx>
            <c:strRef>
              <c:f>'CO2'!$I$2</c:f>
              <c:strCache>
                <c:ptCount val="1"/>
                <c:pt idx="0">
                  <c:v>2020年度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'CO2'!$I$4:$I$15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7B-46D2-9565-CC5BE32621D1}"/>
            </c:ext>
          </c:extLst>
        </c:ser>
        <c:ser>
          <c:idx val="7"/>
          <c:order val="7"/>
          <c:tx>
            <c:strRef>
              <c:f>'CO2'!$J$2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'CO2'!$J$4:$J$15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57B-46D2-9565-CC5BE32621D1}"/>
            </c:ext>
          </c:extLst>
        </c:ser>
        <c:ser>
          <c:idx val="8"/>
          <c:order val="8"/>
          <c:tx>
            <c:strRef>
              <c:f>'CO2'!$K$2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'CO2'!$K$4:$K$15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57B-46D2-9565-CC5BE32621D1}"/>
            </c:ext>
          </c:extLst>
        </c:ser>
        <c:ser>
          <c:idx val="9"/>
          <c:order val="9"/>
          <c:tx>
            <c:strRef>
              <c:f>'CO2'!$L$2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'CO2'!$L$4:$L$15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57B-46D2-9565-CC5BE3262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472"/>
        <c:axId val="173439312"/>
      </c:line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電気代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'CO2'!$C$2</c:f>
              <c:strCache>
                <c:ptCount val="1"/>
                <c:pt idx="0">
                  <c:v>2014年度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'CO2'!$B$21:$B$32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'CO2'!$C$21:$C$32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A-4EBF-855C-2646D5AA50F7}"/>
            </c:ext>
          </c:extLst>
        </c:ser>
        <c:ser>
          <c:idx val="1"/>
          <c:order val="1"/>
          <c:tx>
            <c:strRef>
              <c:f>'CO2'!$D$2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'CO2'!$B$21:$B$32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'CO2'!$D$21:$D$32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2A-4EBF-855C-2646D5AA50F7}"/>
            </c:ext>
          </c:extLst>
        </c:ser>
        <c:ser>
          <c:idx val="2"/>
          <c:order val="2"/>
          <c:tx>
            <c:strRef>
              <c:f>'CO2'!$E$2</c:f>
              <c:strCache>
                <c:ptCount val="1"/>
                <c:pt idx="0">
                  <c:v>2016年度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'CO2'!$B$21:$B$32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'CO2'!$E$21:$E$32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2A-4EBF-855C-2646D5AA50F7}"/>
            </c:ext>
          </c:extLst>
        </c:ser>
        <c:ser>
          <c:idx val="3"/>
          <c:order val="3"/>
          <c:tx>
            <c:strRef>
              <c:f>'CO2'!$F$2</c:f>
              <c:strCache>
                <c:ptCount val="1"/>
                <c:pt idx="0">
                  <c:v>2017年度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'CO2'!$B$21:$B$32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'CO2'!$F$21:$F$32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2A-4EBF-855C-2646D5AA50F7}"/>
            </c:ext>
          </c:extLst>
        </c:ser>
        <c:ser>
          <c:idx val="4"/>
          <c:order val="4"/>
          <c:tx>
            <c:strRef>
              <c:f>'CO2'!$G$2</c:f>
              <c:strCache>
                <c:ptCount val="1"/>
                <c:pt idx="0">
                  <c:v>2018年度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'CO2'!$B$21:$B$32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'CO2'!$G$21:$G$32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2A-4EBF-855C-2646D5AA50F7}"/>
            </c:ext>
          </c:extLst>
        </c:ser>
        <c:ser>
          <c:idx val="5"/>
          <c:order val="5"/>
          <c:tx>
            <c:strRef>
              <c:f>'CO2'!$H$2</c:f>
              <c:strCache>
                <c:ptCount val="1"/>
                <c:pt idx="0">
                  <c:v>2019年度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'CO2'!$B$21:$B$32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'CO2'!$H$21:$H$32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2A-4EBF-855C-2646D5AA50F7}"/>
            </c:ext>
          </c:extLst>
        </c:ser>
        <c:ser>
          <c:idx val="6"/>
          <c:order val="6"/>
          <c:tx>
            <c:strRef>
              <c:f>'CO2'!$I$2</c:f>
              <c:strCache>
                <c:ptCount val="1"/>
                <c:pt idx="0">
                  <c:v>2020年度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'CO2'!$B$21:$B$32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'CO2'!$I$21:$I$32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2A-4EBF-855C-2646D5AA50F7}"/>
            </c:ext>
          </c:extLst>
        </c:ser>
        <c:ser>
          <c:idx val="7"/>
          <c:order val="7"/>
          <c:tx>
            <c:strRef>
              <c:f>'CO2'!$J$2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'CO2'!$B$21:$B$32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'CO2'!$J$21:$J$32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2A-4EBF-855C-2646D5AA50F7}"/>
            </c:ext>
          </c:extLst>
        </c:ser>
        <c:ser>
          <c:idx val="8"/>
          <c:order val="8"/>
          <c:tx>
            <c:strRef>
              <c:f>'CO2'!$K$2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'CO2'!$B$21:$B$32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'CO2'!$K$21:$K$32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F2A-4EBF-855C-2646D5AA50F7}"/>
            </c:ext>
          </c:extLst>
        </c:ser>
        <c:ser>
          <c:idx val="9"/>
          <c:order val="9"/>
          <c:tx>
            <c:strRef>
              <c:f>'CO2'!$L$2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'CO2'!$B$21:$B$32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'CO2'!$L$21:$L$32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F2A-4EBF-855C-2646D5AA5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472"/>
        <c:axId val="173439312"/>
      </c:line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CO2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'CO2'!$B$17</c:f>
              <c:strCache>
                <c:ptCount val="1"/>
                <c:pt idx="0">
                  <c:v>使用量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'CO2'!$C$17:$L$17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4-4827-9773-0A86A06E4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07596352"/>
        <c:axId val="807596832"/>
      </c:barChart>
      <c:catAx>
        <c:axId val="80759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596832"/>
        <c:crosses val="autoZero"/>
        <c:auto val="1"/>
        <c:lblAlgn val="ctr"/>
        <c:lblOffset val="100"/>
        <c:noMultiLvlLbl val="0"/>
      </c:catAx>
      <c:valAx>
        <c:axId val="80759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59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都市ガス代</a:t>
            </a:r>
          </a:p>
        </c:rich>
      </c:tx>
      <c:layout>
        <c:manualLayout>
          <c:xMode val="edge"/>
          <c:yMode val="edge"/>
          <c:x val="0.4408602150537634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都市ガス!$J$20</c:f>
              <c:strCache>
                <c:ptCount val="1"/>
                <c:pt idx="0">
                  <c:v>2021年度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都市ガス!$J$21:$J$32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8-4591-B4B0-368EF0476B56}"/>
            </c:ext>
          </c:extLst>
        </c:ser>
        <c:ser>
          <c:idx val="1"/>
          <c:order val="1"/>
          <c:tx>
            <c:strRef>
              <c:f>都市ガス!$K$20</c:f>
              <c:strCache>
                <c:ptCount val="1"/>
                <c:pt idx="0">
                  <c:v>2022年度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都市ガス!$K$21:$K$32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F78-4591-B4B0-368EF0476B56}"/>
            </c:ext>
          </c:extLst>
        </c:ser>
        <c:ser>
          <c:idx val="2"/>
          <c:order val="2"/>
          <c:tx>
            <c:strRef>
              <c:f>都市ガス!$L$20</c:f>
              <c:strCache>
                <c:ptCount val="1"/>
                <c:pt idx="0">
                  <c:v>2023年度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都市ガス!$B$21:$B$32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都市ガス!$L$21:$L$32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F78-4591-B4B0-368EF0476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43472"/>
        <c:axId val="173439312"/>
      </c:bar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水道代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水道!$J$20</c:f>
              <c:strCache>
                <c:ptCount val="1"/>
                <c:pt idx="0">
                  <c:v>2021年度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水道!$J$21:$J$32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B-43CD-BBB2-E083141BB22E}"/>
            </c:ext>
          </c:extLst>
        </c:ser>
        <c:ser>
          <c:idx val="1"/>
          <c:order val="1"/>
          <c:tx>
            <c:strRef>
              <c:f>水道!$K$20</c:f>
              <c:strCache>
                <c:ptCount val="1"/>
                <c:pt idx="0">
                  <c:v>2022年度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水道!$K$21:$K$32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1B-43CD-BBB2-E083141BB22E}"/>
            </c:ext>
          </c:extLst>
        </c:ser>
        <c:ser>
          <c:idx val="2"/>
          <c:order val="2"/>
          <c:tx>
            <c:strRef>
              <c:f>水道!$L$20</c:f>
              <c:strCache>
                <c:ptCount val="1"/>
                <c:pt idx="0">
                  <c:v>2023年度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水道!$B$21:$B$32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水道!$L$21:$L$32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1B-43CD-BBB2-E083141BB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43472"/>
        <c:axId val="173439312"/>
      </c:bar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CO2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'CO2'!$J$2:$J$3</c:f>
              <c:strCache>
                <c:ptCount val="2"/>
                <c:pt idx="0">
                  <c:v>2021年度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'CO2'!$J$4:$J$15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9-43D2-9EE3-66F6AA2B7B72}"/>
            </c:ext>
          </c:extLst>
        </c:ser>
        <c:ser>
          <c:idx val="1"/>
          <c:order val="1"/>
          <c:tx>
            <c:strRef>
              <c:f>'CO2'!$K$2:$K$3</c:f>
              <c:strCache>
                <c:ptCount val="2"/>
                <c:pt idx="0">
                  <c:v>2022年度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'CO2'!$K$4:$K$15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89-43D2-9EE3-66F6AA2B7B72}"/>
            </c:ext>
          </c:extLst>
        </c:ser>
        <c:ser>
          <c:idx val="2"/>
          <c:order val="2"/>
          <c:tx>
            <c:strRef>
              <c:f>'CO2'!$L$2:$L$3</c:f>
              <c:strCache>
                <c:ptCount val="2"/>
                <c:pt idx="0">
                  <c:v>2023年度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'CO2'!$B$4:$B$15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'CO2'!$L$4:$L$15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89-43D2-9EE3-66F6AA2B7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43472"/>
        <c:axId val="173439312"/>
      </c:bar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CO2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'CO2'!$B$17</c:f>
              <c:strCache>
                <c:ptCount val="1"/>
                <c:pt idx="0">
                  <c:v>使用量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'CO2'!$J$20:$L$20</c:f>
              <c:strCache>
                <c:ptCount val="3"/>
                <c:pt idx="0">
                  <c:v>2021年度</c:v>
                </c:pt>
                <c:pt idx="1">
                  <c:v>2022年度</c:v>
                </c:pt>
                <c:pt idx="2">
                  <c:v>2023年度</c:v>
                </c:pt>
              </c:strCache>
            </c:strRef>
          </c:cat>
          <c:val>
            <c:numRef>
              <c:f>'CO2'!$J$17:$L$17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4-4757-A8DC-5991386E9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07596352"/>
        <c:axId val="807596832"/>
      </c:barChart>
      <c:catAx>
        <c:axId val="80759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596832"/>
        <c:crosses val="autoZero"/>
        <c:auto val="1"/>
        <c:lblAlgn val="ctr"/>
        <c:lblOffset val="100"/>
        <c:noMultiLvlLbl val="0"/>
      </c:catAx>
      <c:valAx>
        <c:axId val="8075968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59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LP</a:t>
            </a:r>
            <a:r>
              <a:rPr lang="ja-JP" altLang="en-US"/>
              <a:t>ガス代</a:t>
            </a:r>
          </a:p>
        </c:rich>
      </c:tx>
      <c:layout>
        <c:manualLayout>
          <c:xMode val="edge"/>
          <c:yMode val="edge"/>
          <c:x val="0.4408602150537634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LPガス!$J$20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LPガス!$J$21:$J$32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6-448D-BB32-8C4567C13FEC}"/>
            </c:ext>
          </c:extLst>
        </c:ser>
        <c:ser>
          <c:idx val="1"/>
          <c:order val="1"/>
          <c:tx>
            <c:strRef>
              <c:f>LPガス!$K$20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LPガス!$K$21:$K$32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216-448D-BB32-8C4567C13FEC}"/>
            </c:ext>
          </c:extLst>
        </c:ser>
        <c:ser>
          <c:idx val="2"/>
          <c:order val="2"/>
          <c:tx>
            <c:strRef>
              <c:f>LPガス!$L$20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LPガス!$B$21:$B$32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LPガス!$L$21:$L$32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216-448D-BB32-8C4567C13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472"/>
        <c:axId val="173439312"/>
      </c:lineChart>
      <c:catAx>
        <c:axId val="1734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9312"/>
        <c:crosses val="autoZero"/>
        <c:auto val="1"/>
        <c:lblAlgn val="ctr"/>
        <c:lblOffset val="100"/>
        <c:noMultiLvlLbl val="0"/>
      </c:catAx>
      <c:valAx>
        <c:axId val="173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609600</xdr:colOff>
      <xdr:row>14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D10CE5C-A23F-40F7-B87C-E2714EBDB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15</xdr:col>
      <xdr:colOff>609600</xdr:colOff>
      <xdr:row>14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1464F40-42E2-43D9-BD7E-0D919E0A5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0</xdr:colOff>
      <xdr:row>2</xdr:row>
      <xdr:rowOff>0</xdr:rowOff>
    </xdr:from>
    <xdr:to>
      <xdr:col>31</xdr:col>
      <xdr:colOff>609600</xdr:colOff>
      <xdr:row>14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5AED5B2-DDF9-440F-9DC4-F433D1521F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7</xdr:col>
      <xdr:colOff>609600</xdr:colOff>
      <xdr:row>28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AE4ED75C-002E-4F67-B242-882131005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15</xdr:col>
      <xdr:colOff>609600</xdr:colOff>
      <xdr:row>28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DECF06BB-8AB9-4713-BCC1-56AA667B4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0</xdr:colOff>
      <xdr:row>16</xdr:row>
      <xdr:rowOff>0</xdr:rowOff>
    </xdr:from>
    <xdr:to>
      <xdr:col>31</xdr:col>
      <xdr:colOff>609600</xdr:colOff>
      <xdr:row>28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CD859729-04FE-45A6-865A-9C61E9D45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7</xdr:col>
      <xdr:colOff>642257</xdr:colOff>
      <xdr:row>41</xdr:row>
      <xdr:rowOff>198665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36FCD41B-C38A-4BB1-8A6A-DFD73262E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30</xdr:row>
      <xdr:rowOff>0</xdr:rowOff>
    </xdr:from>
    <xdr:to>
      <xdr:col>15</xdr:col>
      <xdr:colOff>627530</xdr:colOff>
      <xdr:row>42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BDA637DE-DB16-4E3E-B54C-79D0C125A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23</xdr:col>
      <xdr:colOff>623047</xdr:colOff>
      <xdr:row>28</xdr:row>
      <xdr:rowOff>53789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CA96F21-32F4-4D53-884B-631E360839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0</xdr:colOff>
      <xdr:row>2</xdr:row>
      <xdr:rowOff>0</xdr:rowOff>
    </xdr:from>
    <xdr:to>
      <xdr:col>23</xdr:col>
      <xdr:colOff>623047</xdr:colOff>
      <xdr:row>14</xdr:row>
      <xdr:rowOff>53789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4C3CD53-89EB-4CBD-85C0-6FBA3E1ED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1</xdr:row>
      <xdr:rowOff>219075</xdr:rowOff>
    </xdr:from>
    <xdr:to>
      <xdr:col>21</xdr:col>
      <xdr:colOff>142875</xdr:colOff>
      <xdr:row>13</xdr:row>
      <xdr:rowOff>219075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5BCC5D7-5B1F-47BE-AB7A-EC951201E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47625</xdr:colOff>
      <xdr:row>18</xdr:row>
      <xdr:rowOff>209550</xdr:rowOff>
    </xdr:from>
    <xdr:to>
      <xdr:col>20</xdr:col>
      <xdr:colOff>657225</xdr:colOff>
      <xdr:row>30</xdr:row>
      <xdr:rowOff>209550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3454EA5-0A23-4258-9FBB-15BCB811F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32</xdr:row>
      <xdr:rowOff>9524</xdr:rowOff>
    </xdr:from>
    <xdr:to>
      <xdr:col>21</xdr:col>
      <xdr:colOff>38100</xdr:colOff>
      <xdr:row>47</xdr:row>
      <xdr:rowOff>9525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BC661D2-27EF-486A-B91A-60FE90762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1</xdr:row>
      <xdr:rowOff>219075</xdr:rowOff>
    </xdr:from>
    <xdr:to>
      <xdr:col>21</xdr:col>
      <xdr:colOff>142875</xdr:colOff>
      <xdr:row>13</xdr:row>
      <xdr:rowOff>219075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4E0023-93AC-42E3-9DFA-7C0A8C575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47625</xdr:colOff>
      <xdr:row>18</xdr:row>
      <xdr:rowOff>209550</xdr:rowOff>
    </xdr:from>
    <xdr:to>
      <xdr:col>20</xdr:col>
      <xdr:colOff>657225</xdr:colOff>
      <xdr:row>30</xdr:row>
      <xdr:rowOff>209550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17F0BAC-D190-4D96-9629-1F10462E4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32</xdr:row>
      <xdr:rowOff>9524</xdr:rowOff>
    </xdr:from>
    <xdr:to>
      <xdr:col>21</xdr:col>
      <xdr:colOff>38100</xdr:colOff>
      <xdr:row>47</xdr:row>
      <xdr:rowOff>9525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AC46DC8-781E-497D-B7BC-CB4653FB2B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609600</xdr:colOff>
      <xdr:row>14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03F750A-A10A-4C95-ABDB-CB7BCEFC3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15</xdr:col>
      <xdr:colOff>609600</xdr:colOff>
      <xdr:row>14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B81DFC6-21DC-4D26-AC70-40CC0C08C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0</xdr:colOff>
      <xdr:row>2</xdr:row>
      <xdr:rowOff>0</xdr:rowOff>
    </xdr:from>
    <xdr:to>
      <xdr:col>31</xdr:col>
      <xdr:colOff>609600</xdr:colOff>
      <xdr:row>14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71F66B9B-1B9A-460B-9600-CA2AA2417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7</xdr:col>
      <xdr:colOff>609600</xdr:colOff>
      <xdr:row>28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8595F915-5F7A-4265-AD34-2B1DAF3EC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15</xdr:col>
      <xdr:colOff>609600</xdr:colOff>
      <xdr:row>28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13AA42B4-C9D5-45B6-BB56-108DCECF2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0</xdr:colOff>
      <xdr:row>16</xdr:row>
      <xdr:rowOff>0</xdr:rowOff>
    </xdr:from>
    <xdr:to>
      <xdr:col>31</xdr:col>
      <xdr:colOff>609600</xdr:colOff>
      <xdr:row>28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67332A32-1EC1-46F4-98AF-5D3039604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7</xdr:col>
      <xdr:colOff>642257</xdr:colOff>
      <xdr:row>41</xdr:row>
      <xdr:rowOff>198665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ADA7F771-6FEE-48E6-B68C-9343B0E76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30</xdr:row>
      <xdr:rowOff>0</xdr:rowOff>
    </xdr:from>
    <xdr:to>
      <xdr:col>24</xdr:col>
      <xdr:colOff>7455</xdr:colOff>
      <xdr:row>44</xdr:row>
      <xdr:rowOff>182218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B5404602-AFDF-4442-A8F2-9F9314E9F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2</xdr:row>
      <xdr:rowOff>0</xdr:rowOff>
    </xdr:from>
    <xdr:to>
      <xdr:col>23</xdr:col>
      <xdr:colOff>623047</xdr:colOff>
      <xdr:row>14</xdr:row>
      <xdr:rowOff>53789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DB214A25-3C70-4998-80C7-6C0E41B8C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23</xdr:col>
      <xdr:colOff>623047</xdr:colOff>
      <xdr:row>28</xdr:row>
      <xdr:rowOff>53789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9D8FF34-1DCB-4A41-8D4F-CF753A394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1</xdr:row>
      <xdr:rowOff>219075</xdr:rowOff>
    </xdr:from>
    <xdr:to>
      <xdr:col>21</xdr:col>
      <xdr:colOff>142875</xdr:colOff>
      <xdr:row>13</xdr:row>
      <xdr:rowOff>219075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C2ED2C8-7DB5-4B47-BBC1-25501D84D0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47625</xdr:colOff>
      <xdr:row>18</xdr:row>
      <xdr:rowOff>209550</xdr:rowOff>
    </xdr:from>
    <xdr:to>
      <xdr:col>20</xdr:col>
      <xdr:colOff>657225</xdr:colOff>
      <xdr:row>30</xdr:row>
      <xdr:rowOff>209550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64999D9-AE5B-4172-9229-3BBDA8CCD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32</xdr:row>
      <xdr:rowOff>9524</xdr:rowOff>
    </xdr:from>
    <xdr:to>
      <xdr:col>21</xdr:col>
      <xdr:colOff>38100</xdr:colOff>
      <xdr:row>47</xdr:row>
      <xdr:rowOff>9525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576E823-5680-CCCB-57DD-8F1E3CBC49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1</xdr:row>
      <xdr:rowOff>219075</xdr:rowOff>
    </xdr:from>
    <xdr:to>
      <xdr:col>21</xdr:col>
      <xdr:colOff>142875</xdr:colOff>
      <xdr:row>13</xdr:row>
      <xdr:rowOff>219075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F5F239B-6A3F-43D3-945A-ACFF2690C9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95250</xdr:colOff>
      <xdr:row>18</xdr:row>
      <xdr:rowOff>209550</xdr:rowOff>
    </xdr:from>
    <xdr:to>
      <xdr:col>21</xdr:col>
      <xdr:colOff>19050</xdr:colOff>
      <xdr:row>30</xdr:row>
      <xdr:rowOff>209550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4F2F7C3-2ADC-4F71-A95D-2C0D9C65C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352425</xdr:colOff>
      <xdr:row>32</xdr:row>
      <xdr:rowOff>38099</xdr:rowOff>
    </xdr:from>
    <xdr:to>
      <xdr:col>21</xdr:col>
      <xdr:colOff>371475</xdr:colOff>
      <xdr:row>47</xdr:row>
      <xdr:rowOff>38100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34C594C-9913-41D1-8E02-4DCBBFCAD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1</xdr:row>
      <xdr:rowOff>219075</xdr:rowOff>
    </xdr:from>
    <xdr:to>
      <xdr:col>21</xdr:col>
      <xdr:colOff>142875</xdr:colOff>
      <xdr:row>13</xdr:row>
      <xdr:rowOff>219075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7ABE97-A42E-4E7C-9C1E-0BFB8FF669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95250</xdr:colOff>
      <xdr:row>18</xdr:row>
      <xdr:rowOff>209550</xdr:rowOff>
    </xdr:from>
    <xdr:to>
      <xdr:col>21</xdr:col>
      <xdr:colOff>19050</xdr:colOff>
      <xdr:row>30</xdr:row>
      <xdr:rowOff>209550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87CB142-9347-46FE-97A6-F44A807E7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352425</xdr:colOff>
      <xdr:row>32</xdr:row>
      <xdr:rowOff>38099</xdr:rowOff>
    </xdr:from>
    <xdr:to>
      <xdr:col>21</xdr:col>
      <xdr:colOff>371475</xdr:colOff>
      <xdr:row>47</xdr:row>
      <xdr:rowOff>38100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BFD5E43-A3DC-4460-A41B-4E51638E2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1</xdr:row>
      <xdr:rowOff>219075</xdr:rowOff>
    </xdr:from>
    <xdr:to>
      <xdr:col>21</xdr:col>
      <xdr:colOff>142875</xdr:colOff>
      <xdr:row>13</xdr:row>
      <xdr:rowOff>219075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AA05D9-7BCC-41DE-96EA-A25AF661E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47625</xdr:colOff>
      <xdr:row>18</xdr:row>
      <xdr:rowOff>209550</xdr:rowOff>
    </xdr:from>
    <xdr:to>
      <xdr:col>20</xdr:col>
      <xdr:colOff>657225</xdr:colOff>
      <xdr:row>30</xdr:row>
      <xdr:rowOff>209550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986D9A8-B574-4BAD-99B3-D45309626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32</xdr:row>
      <xdr:rowOff>9524</xdr:rowOff>
    </xdr:from>
    <xdr:to>
      <xdr:col>21</xdr:col>
      <xdr:colOff>38100</xdr:colOff>
      <xdr:row>47</xdr:row>
      <xdr:rowOff>9525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A9BFA9F-1165-444A-A1C0-69966421F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1</xdr:row>
      <xdr:rowOff>219075</xdr:rowOff>
    </xdr:from>
    <xdr:to>
      <xdr:col>21</xdr:col>
      <xdr:colOff>142875</xdr:colOff>
      <xdr:row>13</xdr:row>
      <xdr:rowOff>219075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C387130-6002-4FA9-A1DA-2205D8ECD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47625</xdr:colOff>
      <xdr:row>18</xdr:row>
      <xdr:rowOff>209550</xdr:rowOff>
    </xdr:from>
    <xdr:to>
      <xdr:col>20</xdr:col>
      <xdr:colOff>657225</xdr:colOff>
      <xdr:row>30</xdr:row>
      <xdr:rowOff>209550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DD45CB3-2A96-4D71-BF5D-C1653A62E5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32</xdr:row>
      <xdr:rowOff>9524</xdr:rowOff>
    </xdr:from>
    <xdr:to>
      <xdr:col>21</xdr:col>
      <xdr:colOff>38100</xdr:colOff>
      <xdr:row>47</xdr:row>
      <xdr:rowOff>9525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070EEDA-A85F-434C-97B7-5AC33EE398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1</xdr:row>
      <xdr:rowOff>219075</xdr:rowOff>
    </xdr:from>
    <xdr:to>
      <xdr:col>21</xdr:col>
      <xdr:colOff>142875</xdr:colOff>
      <xdr:row>13</xdr:row>
      <xdr:rowOff>219075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3F096CC-2660-434D-B733-A10BF13711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47625</xdr:colOff>
      <xdr:row>18</xdr:row>
      <xdr:rowOff>209550</xdr:rowOff>
    </xdr:from>
    <xdr:to>
      <xdr:col>20</xdr:col>
      <xdr:colOff>657225</xdr:colOff>
      <xdr:row>30</xdr:row>
      <xdr:rowOff>209550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287B90-207D-463B-A83B-F6796C733D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32</xdr:row>
      <xdr:rowOff>9524</xdr:rowOff>
    </xdr:from>
    <xdr:to>
      <xdr:col>21</xdr:col>
      <xdr:colOff>38100</xdr:colOff>
      <xdr:row>47</xdr:row>
      <xdr:rowOff>9525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1F97FDF-8709-45CB-8AC8-E41168721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1</xdr:row>
      <xdr:rowOff>219075</xdr:rowOff>
    </xdr:from>
    <xdr:to>
      <xdr:col>21</xdr:col>
      <xdr:colOff>142875</xdr:colOff>
      <xdr:row>13</xdr:row>
      <xdr:rowOff>219075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1C4D3B-0A42-4BA4-9821-C780819A4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47625</xdr:colOff>
      <xdr:row>18</xdr:row>
      <xdr:rowOff>209550</xdr:rowOff>
    </xdr:from>
    <xdr:to>
      <xdr:col>20</xdr:col>
      <xdr:colOff>657225</xdr:colOff>
      <xdr:row>30</xdr:row>
      <xdr:rowOff>209550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30C8A75-93E4-4797-8A26-16792380E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32</xdr:row>
      <xdr:rowOff>9524</xdr:rowOff>
    </xdr:from>
    <xdr:to>
      <xdr:col>21</xdr:col>
      <xdr:colOff>38100</xdr:colOff>
      <xdr:row>47</xdr:row>
      <xdr:rowOff>9525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9D3553-E263-4C23-BF0E-B653C34F0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87314-6510-4F81-9146-232A845F57FD}">
  <sheetPr>
    <tabColor rgb="FF00B0F0"/>
  </sheetPr>
  <dimension ref="A1:H19"/>
  <sheetViews>
    <sheetView tabSelected="1" workbookViewId="0">
      <selection activeCell="G17" sqref="G17"/>
    </sheetView>
  </sheetViews>
  <sheetFormatPr defaultRowHeight="17.649999999999999" x14ac:dyDescent="0.7"/>
  <cols>
    <col min="3" max="3" width="11.375" customWidth="1"/>
  </cols>
  <sheetData>
    <row r="1" spans="1:8" ht="25.9" x14ac:dyDescent="0.7">
      <c r="A1" s="9" t="s">
        <v>39</v>
      </c>
    </row>
    <row r="2" spans="1:8" x14ac:dyDescent="0.7">
      <c r="H2" t="s">
        <v>38</v>
      </c>
    </row>
    <row r="3" spans="1:8" x14ac:dyDescent="0.7">
      <c r="A3" t="s">
        <v>36</v>
      </c>
    </row>
    <row r="5" spans="1:8" x14ac:dyDescent="0.7">
      <c r="B5" s="8" t="s">
        <v>27</v>
      </c>
      <c r="C5" s="7"/>
    </row>
    <row r="6" spans="1:8" x14ac:dyDescent="0.7">
      <c r="B6" t="s">
        <v>37</v>
      </c>
    </row>
    <row r="14" spans="1:8" x14ac:dyDescent="0.7">
      <c r="A14" t="s">
        <v>32</v>
      </c>
    </row>
    <row r="15" spans="1:8" x14ac:dyDescent="0.7">
      <c r="A15" t="s">
        <v>33</v>
      </c>
      <c r="B15" s="6">
        <v>2023</v>
      </c>
      <c r="C15" t="s">
        <v>35</v>
      </c>
    </row>
    <row r="18" spans="2:4" x14ac:dyDescent="0.7">
      <c r="B18">
        <f>B19+7</f>
        <v>2021</v>
      </c>
      <c r="C18" t="s">
        <v>34</v>
      </c>
      <c r="D18" s="8" t="s">
        <v>29</v>
      </c>
    </row>
    <row r="19" spans="2:4" x14ac:dyDescent="0.7">
      <c r="B19" s="3">
        <f>B15-9</f>
        <v>2014</v>
      </c>
      <c r="C19" t="s">
        <v>34</v>
      </c>
      <c r="D19" s="8" t="s">
        <v>28</v>
      </c>
    </row>
  </sheetData>
  <phoneticPr fontId="1"/>
  <hyperlinks>
    <hyperlink ref="B5" location="'インターネット環境家計簿_使用量（貼り付け用）'!A1" display="データ貼り付け" xr:uid="{A1984806-39F1-4295-B807-75414E2251DA}"/>
    <hyperlink ref="D19" location="'10年比較'!A1" display="10年比較" xr:uid="{D222E6F4-857A-4685-B60F-C3A78C049265}"/>
    <hyperlink ref="D18" location="'3年比較'!A1" display="3年比較" xr:uid="{9E91FE73-BABA-47C2-B312-0BCF01B8103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F11FF9-2EDA-4575-A806-4ACFDC7ED840}">
          <x14:formula1>
            <xm:f>選択!$A$2:$A$22</xm:f>
          </x14:formula1>
          <xm:sqref>B19 B15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3AB1E-FF00-4CC1-A659-3F4AB89BAE58}">
  <sheetPr>
    <tabColor theme="2" tint="-0.499984740745262"/>
  </sheetPr>
  <dimension ref="A1:M37"/>
  <sheetViews>
    <sheetView topLeftCell="A22" workbookViewId="0">
      <selection activeCell="H39" sqref="H39"/>
    </sheetView>
  </sheetViews>
  <sheetFormatPr defaultRowHeight="17.649999999999999" x14ac:dyDescent="0.7"/>
  <cols>
    <col min="2" max="2" width="5" bestFit="1" customWidth="1"/>
    <col min="3" max="4" width="7.6875" bestFit="1" customWidth="1"/>
    <col min="5" max="6" width="8.5625" customWidth="1"/>
    <col min="7" max="7" width="7.6875" bestFit="1" customWidth="1"/>
    <col min="8" max="11" width="7.6875" customWidth="1"/>
  </cols>
  <sheetData>
    <row r="1" spans="1:13" x14ac:dyDescent="0.7">
      <c r="A1" t="s">
        <v>26</v>
      </c>
    </row>
    <row r="2" spans="1:13" x14ac:dyDescent="0.7">
      <c r="A2">
        <f>★開始!B19</f>
        <v>2014</v>
      </c>
      <c r="C2" t="str">
        <f>$A$2&amp;"年度"</f>
        <v>2014年度</v>
      </c>
      <c r="D2" t="str">
        <f>$A$2+1&amp;"年度"</f>
        <v>2015年度</v>
      </c>
      <c r="E2" t="str">
        <f>$A$2+2&amp;"年度"</f>
        <v>2016年度</v>
      </c>
      <c r="F2" t="str">
        <f>$A$2+3&amp;"年度"</f>
        <v>2017年度</v>
      </c>
      <c r="G2" t="str">
        <f>$A$2+4&amp;"年度"</f>
        <v>2018年度</v>
      </c>
      <c r="H2" t="str">
        <f>$A$2+5&amp;"年度"</f>
        <v>2019年度</v>
      </c>
      <c r="I2" t="str">
        <f>$A$2+6&amp;"年度"</f>
        <v>2020年度</v>
      </c>
      <c r="J2" t="str">
        <f>$A$2+7&amp;"年度"</f>
        <v>2021年度</v>
      </c>
      <c r="K2" t="str">
        <f>$A$2+8&amp;"年度"</f>
        <v>2022年度</v>
      </c>
      <c r="L2" t="str">
        <f>$A$2+9&amp;"年度"</f>
        <v>2023年度</v>
      </c>
      <c r="M2" t="str">
        <f>$A$2+10&amp;"年度"</f>
        <v>2024年度</v>
      </c>
    </row>
    <row r="4" spans="1:13" x14ac:dyDescent="0.7">
      <c r="B4" t="s">
        <v>8</v>
      </c>
      <c r="C4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C$2,5)&amp;ガソリン!$B4)</f>
        <v>0</v>
      </c>
      <c r="D4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D$2,5)&amp;ガソリン!$B4)</f>
        <v>0</v>
      </c>
      <c r="E4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E$2,5)&amp;ガソリン!$B4)</f>
        <v>0</v>
      </c>
      <c r="F4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F$2,5)&amp;ガソリン!$B4)</f>
        <v>0</v>
      </c>
      <c r="G4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G$2,5)&amp;ガソリン!$B4)</f>
        <v>0</v>
      </c>
      <c r="H4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H$2,5)&amp;ガソリン!$B4)</f>
        <v>0</v>
      </c>
      <c r="I4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I$2,5)&amp;ガソリン!$B4)</f>
        <v>0</v>
      </c>
      <c r="J4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J$2,5)&amp;ガソリン!$B4)</f>
        <v>0</v>
      </c>
      <c r="K4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K$2,5)&amp;ガソリン!$B4)</f>
        <v>0</v>
      </c>
      <c r="L4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L$2,5)&amp;ガソリン!$B4)</f>
        <v>0</v>
      </c>
      <c r="M4" s="1"/>
    </row>
    <row r="5" spans="1:13" x14ac:dyDescent="0.7">
      <c r="B5" t="s">
        <v>7</v>
      </c>
      <c r="C5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C$2,5)&amp;ガソリン!$B5)</f>
        <v>0</v>
      </c>
      <c r="D5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D$2,5)&amp;ガソリン!$B5)</f>
        <v>0</v>
      </c>
      <c r="E5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E$2,5)&amp;ガソリン!$B5)</f>
        <v>0</v>
      </c>
      <c r="F5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F$2,5)&amp;ガソリン!$B5)</f>
        <v>0</v>
      </c>
      <c r="G5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G$2,5)&amp;ガソリン!$B5)</f>
        <v>0</v>
      </c>
      <c r="H5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H$2,5)&amp;ガソリン!$B5)</f>
        <v>0</v>
      </c>
      <c r="I5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I$2,5)&amp;ガソリン!$B5)</f>
        <v>0</v>
      </c>
      <c r="J5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J$2,5)&amp;ガソリン!$B5)</f>
        <v>0</v>
      </c>
      <c r="K5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K$2,5)&amp;ガソリン!$B5)</f>
        <v>0</v>
      </c>
      <c r="L5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L$2,5)&amp;ガソリン!$B5)</f>
        <v>0</v>
      </c>
      <c r="M5" s="1"/>
    </row>
    <row r="6" spans="1:13" x14ac:dyDescent="0.7">
      <c r="B6" t="s">
        <v>6</v>
      </c>
      <c r="C6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C$2,5)&amp;ガソリン!$B6)</f>
        <v>0</v>
      </c>
      <c r="D6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D$2,5)&amp;ガソリン!$B6)</f>
        <v>0</v>
      </c>
      <c r="E6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E$2,5)&amp;ガソリン!$B6)</f>
        <v>0</v>
      </c>
      <c r="F6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F$2,5)&amp;ガソリン!$B6)</f>
        <v>0</v>
      </c>
      <c r="G6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G$2,5)&amp;ガソリン!$B6)</f>
        <v>0</v>
      </c>
      <c r="H6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H$2,5)&amp;ガソリン!$B6)</f>
        <v>0</v>
      </c>
      <c r="I6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I$2,5)&amp;ガソリン!$B6)</f>
        <v>0</v>
      </c>
      <c r="J6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J$2,5)&amp;ガソリン!$B6)</f>
        <v>0</v>
      </c>
      <c r="K6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K$2,5)&amp;ガソリン!$B6)</f>
        <v>0</v>
      </c>
      <c r="L6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L$2,5)&amp;ガソリン!$B6)</f>
        <v>0</v>
      </c>
      <c r="M6" s="1"/>
    </row>
    <row r="7" spans="1:13" x14ac:dyDescent="0.7">
      <c r="B7" t="s">
        <v>5</v>
      </c>
      <c r="C7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C$2,5)&amp;ガソリン!$B7)</f>
        <v>0</v>
      </c>
      <c r="D7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D$2,5)&amp;ガソリン!$B7)</f>
        <v>0</v>
      </c>
      <c r="E7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E$2,5)&amp;ガソリン!$B7)</f>
        <v>0</v>
      </c>
      <c r="F7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F$2,5)&amp;ガソリン!$B7)</f>
        <v>0</v>
      </c>
      <c r="G7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G$2,5)&amp;ガソリン!$B7)</f>
        <v>0</v>
      </c>
      <c r="H7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H$2,5)&amp;ガソリン!$B7)</f>
        <v>0</v>
      </c>
      <c r="I7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I$2,5)&amp;ガソリン!$B7)</f>
        <v>0</v>
      </c>
      <c r="J7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J$2,5)&amp;ガソリン!$B7)</f>
        <v>0</v>
      </c>
      <c r="K7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K$2,5)&amp;ガソリン!$B7)</f>
        <v>0</v>
      </c>
      <c r="L7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L$2,5)&amp;ガソリン!$B7)</f>
        <v>0</v>
      </c>
      <c r="M7" s="1"/>
    </row>
    <row r="8" spans="1:13" x14ac:dyDescent="0.7">
      <c r="B8" t="s">
        <v>4</v>
      </c>
      <c r="C8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C$2,5)&amp;ガソリン!$B8)</f>
        <v>0</v>
      </c>
      <c r="D8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D$2,5)&amp;ガソリン!$B8)</f>
        <v>0</v>
      </c>
      <c r="E8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E$2,5)&amp;ガソリン!$B8)</f>
        <v>0</v>
      </c>
      <c r="F8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F$2,5)&amp;ガソリン!$B8)</f>
        <v>0</v>
      </c>
      <c r="G8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G$2,5)&amp;ガソリン!$B8)</f>
        <v>0</v>
      </c>
      <c r="H8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H$2,5)&amp;ガソリン!$B8)</f>
        <v>0</v>
      </c>
      <c r="I8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I$2,5)&amp;ガソリン!$B8)</f>
        <v>0</v>
      </c>
      <c r="J8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J$2,5)&amp;ガソリン!$B8)</f>
        <v>0</v>
      </c>
      <c r="K8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K$2,5)&amp;ガソリン!$B8)</f>
        <v>0</v>
      </c>
      <c r="L8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L$2,5)&amp;ガソリン!$B8)</f>
        <v>0</v>
      </c>
      <c r="M8" s="1"/>
    </row>
    <row r="9" spans="1:13" x14ac:dyDescent="0.7">
      <c r="B9" t="s">
        <v>3</v>
      </c>
      <c r="C9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C$2,5)&amp;ガソリン!$B9)</f>
        <v>0</v>
      </c>
      <c r="D9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D$2,5)&amp;ガソリン!$B9)</f>
        <v>0</v>
      </c>
      <c r="E9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E$2,5)&amp;ガソリン!$B9)</f>
        <v>0</v>
      </c>
      <c r="F9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F$2,5)&amp;ガソリン!$B9)</f>
        <v>0</v>
      </c>
      <c r="G9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G$2,5)&amp;ガソリン!$B9)</f>
        <v>0</v>
      </c>
      <c r="H9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H$2,5)&amp;ガソリン!$B9)</f>
        <v>0</v>
      </c>
      <c r="I9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I$2,5)&amp;ガソリン!$B9)</f>
        <v>0</v>
      </c>
      <c r="J9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J$2,5)&amp;ガソリン!$B9)</f>
        <v>0</v>
      </c>
      <c r="K9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K$2,5)&amp;ガソリン!$B9)</f>
        <v>0</v>
      </c>
      <c r="L9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L$2,5)&amp;ガソリン!$B9)</f>
        <v>0</v>
      </c>
      <c r="M9" s="1"/>
    </row>
    <row r="10" spans="1:13" x14ac:dyDescent="0.7">
      <c r="B10" t="s">
        <v>2</v>
      </c>
      <c r="C10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C$2,5)&amp;ガソリン!$B10)</f>
        <v>0</v>
      </c>
      <c r="D10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D$2,5)&amp;ガソリン!$B10)</f>
        <v>0</v>
      </c>
      <c r="E10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E$2,5)&amp;ガソリン!$B10)</f>
        <v>0</v>
      </c>
      <c r="F10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F$2,5)&amp;ガソリン!$B10)</f>
        <v>0</v>
      </c>
      <c r="G10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G$2,5)&amp;ガソリン!$B10)</f>
        <v>0</v>
      </c>
      <c r="H10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H$2,5)&amp;ガソリン!$B10)</f>
        <v>0</v>
      </c>
      <c r="I10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I$2,5)&amp;ガソリン!$B10)</f>
        <v>0</v>
      </c>
      <c r="J10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J$2,5)&amp;ガソリン!$B10)</f>
        <v>0</v>
      </c>
      <c r="K10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K$2,5)&amp;ガソリン!$B10)</f>
        <v>0</v>
      </c>
      <c r="L10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L$2,5)&amp;ガソリン!$B10)</f>
        <v>0</v>
      </c>
      <c r="M10" s="1"/>
    </row>
    <row r="11" spans="1:13" x14ac:dyDescent="0.7">
      <c r="B11" t="s">
        <v>1</v>
      </c>
      <c r="C11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C$2,5)&amp;ガソリン!$B11)</f>
        <v>0</v>
      </c>
      <c r="D11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D$2,5)&amp;ガソリン!$B11)</f>
        <v>0</v>
      </c>
      <c r="E11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E$2,5)&amp;ガソリン!$B11)</f>
        <v>0</v>
      </c>
      <c r="F11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F$2,5)&amp;ガソリン!$B11)</f>
        <v>0</v>
      </c>
      <c r="G11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G$2,5)&amp;ガソリン!$B11)</f>
        <v>0</v>
      </c>
      <c r="H11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H$2,5)&amp;ガソリン!$B11)</f>
        <v>0</v>
      </c>
      <c r="I11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I$2,5)&amp;ガソリン!$B11)</f>
        <v>0</v>
      </c>
      <c r="J11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J$2,5)&amp;ガソリン!$B11)</f>
        <v>0</v>
      </c>
      <c r="K11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K$2,5)&amp;ガソリン!$B11)</f>
        <v>0</v>
      </c>
      <c r="L11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L$2,5)&amp;ガソリン!$B11)</f>
        <v>0</v>
      </c>
      <c r="M11" s="1"/>
    </row>
    <row r="12" spans="1:13" x14ac:dyDescent="0.7">
      <c r="B12" t="s">
        <v>0</v>
      </c>
      <c r="C12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C$2,5)&amp;ガソリン!$B12)</f>
        <v>0</v>
      </c>
      <c r="D12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D$2,5)&amp;ガソリン!$B12)</f>
        <v>0</v>
      </c>
      <c r="E12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E$2,5)&amp;ガソリン!$B12)</f>
        <v>0</v>
      </c>
      <c r="F12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F$2,5)&amp;ガソリン!$B12)</f>
        <v>0</v>
      </c>
      <c r="G12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G$2,5)&amp;ガソリン!$B12)</f>
        <v>0</v>
      </c>
      <c r="H12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H$2,5)&amp;ガソリン!$B12)</f>
        <v>0</v>
      </c>
      <c r="I12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I$2,5)&amp;ガソリン!$B12)</f>
        <v>0</v>
      </c>
      <c r="J12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J$2,5)&amp;ガソリン!$B12)</f>
        <v>0</v>
      </c>
      <c r="K12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K$2,5)&amp;ガソリン!$B12)</f>
        <v>0</v>
      </c>
      <c r="L12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L$2,5)&amp;ガソリン!$B12)</f>
        <v>0</v>
      </c>
      <c r="M12" s="1"/>
    </row>
    <row r="13" spans="1:13" x14ac:dyDescent="0.7">
      <c r="B13" t="s">
        <v>11</v>
      </c>
      <c r="C13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D$2,5)&amp;ガソリン!$B13)</f>
        <v>0</v>
      </c>
      <c r="D13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E$2,5)&amp;ガソリン!$B13)</f>
        <v>0</v>
      </c>
      <c r="E13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F$2,5)&amp;ガソリン!$B13)</f>
        <v>0</v>
      </c>
      <c r="F13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G$2,5)&amp;ガソリン!$B13)</f>
        <v>0</v>
      </c>
      <c r="G13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H$2,5)&amp;ガソリン!$B13)</f>
        <v>0</v>
      </c>
      <c r="H13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I$2,5)&amp;ガソリン!$B13)</f>
        <v>0</v>
      </c>
      <c r="I13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J$2,5)&amp;ガソリン!$B13)</f>
        <v>0</v>
      </c>
      <c r="J13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K$2,5)&amp;ガソリン!$B13)</f>
        <v>0</v>
      </c>
      <c r="K13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L$2,5)&amp;ガソリン!$B13)</f>
        <v>0</v>
      </c>
      <c r="L13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M$2,5)&amp;ガソリン!$B13)</f>
        <v>0</v>
      </c>
      <c r="M13" s="1"/>
    </row>
    <row r="14" spans="1:13" x14ac:dyDescent="0.7">
      <c r="B14" t="s">
        <v>10</v>
      </c>
      <c r="C14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D$2,5)&amp;ガソリン!$B14)</f>
        <v>0</v>
      </c>
      <c r="D14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E$2,5)&amp;ガソリン!$B14)</f>
        <v>0</v>
      </c>
      <c r="E14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F$2,5)&amp;ガソリン!$B14)</f>
        <v>0</v>
      </c>
      <c r="F14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G$2,5)&amp;ガソリン!$B14)</f>
        <v>0</v>
      </c>
      <c r="G14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H$2,5)&amp;ガソリン!$B14)</f>
        <v>0</v>
      </c>
      <c r="H14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I$2,5)&amp;ガソリン!$B14)</f>
        <v>0</v>
      </c>
      <c r="I14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J$2,5)&amp;ガソリン!$B14)</f>
        <v>0</v>
      </c>
      <c r="J14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K$2,5)&amp;ガソリン!$B14)</f>
        <v>0</v>
      </c>
      <c r="K14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L$2,5)&amp;ガソリン!$B14)</f>
        <v>0</v>
      </c>
      <c r="L14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M$2,5)&amp;ガソリン!$B14)</f>
        <v>0</v>
      </c>
      <c r="M14" s="1"/>
    </row>
    <row r="15" spans="1:13" x14ac:dyDescent="0.7">
      <c r="B15" t="s">
        <v>9</v>
      </c>
      <c r="C15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D$2,5)&amp;ガソリン!$B15)</f>
        <v>0</v>
      </c>
      <c r="D15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E$2,5)&amp;ガソリン!$B15)</f>
        <v>0</v>
      </c>
      <c r="E15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F$2,5)&amp;ガソリン!$B15)</f>
        <v>0</v>
      </c>
      <c r="F15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G$2,5)&amp;ガソリン!$B15)</f>
        <v>0</v>
      </c>
      <c r="G15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H$2,5)&amp;ガソリン!$B15)</f>
        <v>0</v>
      </c>
      <c r="H15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I$2,5)&amp;ガソリン!$B15)</f>
        <v>0</v>
      </c>
      <c r="I15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J$2,5)&amp;ガソリン!$B15)</f>
        <v>0</v>
      </c>
      <c r="J15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K$2,5)&amp;ガソリン!$B15)</f>
        <v>0</v>
      </c>
      <c r="K15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L$2,5)&amp;ガソリン!$B15)</f>
        <v>0</v>
      </c>
      <c r="L15" s="1">
        <f>SUMIFS('インターネット環境家計簿_使用量（貼り付け用）'!$H:$H,'インターネット環境家計簿_使用量（貼り付け用）'!$A:$A,"消費量",'インターネット環境家計簿_使用量（貼り付け用）'!$B:$B,LEFT(ガソリン!M$2,5)&amp;ガソリン!$B15)</f>
        <v>0</v>
      </c>
      <c r="M15" s="1"/>
    </row>
    <row r="17" spans="2:13" x14ac:dyDescent="0.7">
      <c r="B17" t="s">
        <v>24</v>
      </c>
      <c r="C17" s="1">
        <f t="shared" ref="C17:F17" si="0">SUM(C4:C15)</f>
        <v>0</v>
      </c>
      <c r="D17" s="1">
        <f t="shared" si="0"/>
        <v>0</v>
      </c>
      <c r="E17" s="1">
        <f t="shared" si="0"/>
        <v>0</v>
      </c>
      <c r="F17" s="1">
        <f t="shared" si="0"/>
        <v>0</v>
      </c>
      <c r="G17" s="1">
        <f>SUM(G4:G15)</f>
        <v>0</v>
      </c>
      <c r="H17" s="1">
        <f>SUM(H4:H15)</f>
        <v>0</v>
      </c>
      <c r="I17" s="1">
        <f>SUM(I4:I15)</f>
        <v>0</v>
      </c>
      <c r="J17" s="1">
        <f>SUM(J4:J15)</f>
        <v>0</v>
      </c>
      <c r="K17" s="1">
        <f>SUM(K4:K15)</f>
        <v>0</v>
      </c>
      <c r="L17" s="1">
        <f t="shared" ref="L17" si="1">SUM(L4:L15)</f>
        <v>0</v>
      </c>
      <c r="M17" s="1"/>
    </row>
    <row r="20" spans="2:13" x14ac:dyDescent="0.7">
      <c r="C20" t="str">
        <f>C2</f>
        <v>2014年度</v>
      </c>
      <c r="D20" t="str">
        <f t="shared" ref="D20:M20" si="2">D2</f>
        <v>2015年度</v>
      </c>
      <c r="E20" t="str">
        <f t="shared" si="2"/>
        <v>2016年度</v>
      </c>
      <c r="F20" t="str">
        <f t="shared" si="2"/>
        <v>2017年度</v>
      </c>
      <c r="G20" t="str">
        <f t="shared" si="2"/>
        <v>2018年度</v>
      </c>
      <c r="H20" t="str">
        <f t="shared" si="2"/>
        <v>2019年度</v>
      </c>
      <c r="I20" t="str">
        <f t="shared" si="2"/>
        <v>2020年度</v>
      </c>
      <c r="J20" t="str">
        <f t="shared" si="2"/>
        <v>2021年度</v>
      </c>
      <c r="K20" t="str">
        <f t="shared" si="2"/>
        <v>2022年度</v>
      </c>
      <c r="L20" t="str">
        <f t="shared" si="2"/>
        <v>2023年度</v>
      </c>
      <c r="M20" t="str">
        <f t="shared" si="2"/>
        <v>2024年度</v>
      </c>
    </row>
    <row r="21" spans="2:13" x14ac:dyDescent="0.7">
      <c r="B21" t="s">
        <v>8</v>
      </c>
      <c r="C21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C$2,5)&amp;ガソリン!$B4)</f>
        <v>0</v>
      </c>
      <c r="D21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D$2,5)&amp;ガソリン!$B4)</f>
        <v>0</v>
      </c>
      <c r="E21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E$2,5)&amp;ガソリン!$B4)</f>
        <v>0</v>
      </c>
      <c r="F21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F$2,5)&amp;ガソリン!$B4)</f>
        <v>0</v>
      </c>
      <c r="G21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G$2,5)&amp;ガソリン!$B4)</f>
        <v>0</v>
      </c>
      <c r="H21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H$2,5)&amp;ガソリン!$B4)</f>
        <v>0</v>
      </c>
      <c r="I21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I$2,5)&amp;ガソリン!$B4)</f>
        <v>0</v>
      </c>
      <c r="J21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J$2,5)&amp;ガソリン!$B4)</f>
        <v>0</v>
      </c>
      <c r="K21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K$2,5)&amp;ガソリン!$B4)</f>
        <v>0</v>
      </c>
      <c r="L21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L$2,5)&amp;ガソリン!$B4)</f>
        <v>0</v>
      </c>
      <c r="M21" s="1"/>
    </row>
    <row r="22" spans="2:13" x14ac:dyDescent="0.7">
      <c r="B22" t="s">
        <v>7</v>
      </c>
      <c r="C22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C$2,5)&amp;ガソリン!$B5)</f>
        <v>0</v>
      </c>
      <c r="D22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D$2,5)&amp;ガソリン!$B5)</f>
        <v>0</v>
      </c>
      <c r="E22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E$2,5)&amp;ガソリン!$B5)</f>
        <v>0</v>
      </c>
      <c r="F22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F$2,5)&amp;ガソリン!$B5)</f>
        <v>0</v>
      </c>
      <c r="G22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G$2,5)&amp;ガソリン!$B5)</f>
        <v>0</v>
      </c>
      <c r="H22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H$2,5)&amp;ガソリン!$B5)</f>
        <v>0</v>
      </c>
      <c r="I22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I$2,5)&amp;ガソリン!$B5)</f>
        <v>0</v>
      </c>
      <c r="J22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J$2,5)&amp;ガソリン!$B5)</f>
        <v>0</v>
      </c>
      <c r="K22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K$2,5)&amp;ガソリン!$B5)</f>
        <v>0</v>
      </c>
      <c r="L22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L$2,5)&amp;ガソリン!$B5)</f>
        <v>0</v>
      </c>
      <c r="M22" s="1"/>
    </row>
    <row r="23" spans="2:13" x14ac:dyDescent="0.7">
      <c r="B23" t="s">
        <v>6</v>
      </c>
      <c r="C23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C$2,5)&amp;ガソリン!$B6)</f>
        <v>0</v>
      </c>
      <c r="D23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D$2,5)&amp;ガソリン!$B6)</f>
        <v>0</v>
      </c>
      <c r="E23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E$2,5)&amp;ガソリン!$B6)</f>
        <v>0</v>
      </c>
      <c r="F23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F$2,5)&amp;ガソリン!$B6)</f>
        <v>0</v>
      </c>
      <c r="G23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G$2,5)&amp;ガソリン!$B6)</f>
        <v>0</v>
      </c>
      <c r="H23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H$2,5)&amp;ガソリン!$B6)</f>
        <v>0</v>
      </c>
      <c r="I23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I$2,5)&amp;ガソリン!$B6)</f>
        <v>0</v>
      </c>
      <c r="J23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J$2,5)&amp;ガソリン!$B6)</f>
        <v>0</v>
      </c>
      <c r="K23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K$2,5)&amp;ガソリン!$B6)</f>
        <v>0</v>
      </c>
      <c r="L23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L$2,5)&amp;ガソリン!$B6)</f>
        <v>0</v>
      </c>
      <c r="M23" s="1"/>
    </row>
    <row r="24" spans="2:13" x14ac:dyDescent="0.7">
      <c r="B24" t="s">
        <v>5</v>
      </c>
      <c r="C24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C$2,5)&amp;ガソリン!$B7)</f>
        <v>0</v>
      </c>
      <c r="D24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D$2,5)&amp;ガソリン!$B7)</f>
        <v>0</v>
      </c>
      <c r="E24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E$2,5)&amp;ガソリン!$B7)</f>
        <v>0</v>
      </c>
      <c r="F24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F$2,5)&amp;ガソリン!$B7)</f>
        <v>0</v>
      </c>
      <c r="G24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G$2,5)&amp;ガソリン!$B7)</f>
        <v>0</v>
      </c>
      <c r="H24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H$2,5)&amp;ガソリン!$B7)</f>
        <v>0</v>
      </c>
      <c r="I24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I$2,5)&amp;ガソリン!$B7)</f>
        <v>0</v>
      </c>
      <c r="J24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J$2,5)&amp;ガソリン!$B7)</f>
        <v>0</v>
      </c>
      <c r="K24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K$2,5)&amp;ガソリン!$B7)</f>
        <v>0</v>
      </c>
      <c r="L24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L$2,5)&amp;ガソリン!$B7)</f>
        <v>0</v>
      </c>
      <c r="M24" s="1"/>
    </row>
    <row r="25" spans="2:13" x14ac:dyDescent="0.7">
      <c r="B25" t="s">
        <v>4</v>
      </c>
      <c r="C25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C$2,5)&amp;ガソリン!$B8)</f>
        <v>0</v>
      </c>
      <c r="D25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D$2,5)&amp;ガソリン!$B8)</f>
        <v>0</v>
      </c>
      <c r="E25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E$2,5)&amp;ガソリン!$B8)</f>
        <v>0</v>
      </c>
      <c r="F25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F$2,5)&amp;ガソリン!$B8)</f>
        <v>0</v>
      </c>
      <c r="G25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G$2,5)&amp;ガソリン!$B8)</f>
        <v>0</v>
      </c>
      <c r="H25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H$2,5)&amp;ガソリン!$B8)</f>
        <v>0</v>
      </c>
      <c r="I25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I$2,5)&amp;ガソリン!$B8)</f>
        <v>0</v>
      </c>
      <c r="J25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J$2,5)&amp;ガソリン!$B8)</f>
        <v>0</v>
      </c>
      <c r="K25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K$2,5)&amp;ガソリン!$B8)</f>
        <v>0</v>
      </c>
      <c r="L25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L$2,5)&amp;ガソリン!$B8)</f>
        <v>0</v>
      </c>
      <c r="M25" s="1"/>
    </row>
    <row r="26" spans="2:13" x14ac:dyDescent="0.7">
      <c r="B26" t="s">
        <v>3</v>
      </c>
      <c r="C26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C$2,5)&amp;ガソリン!$B9)</f>
        <v>0</v>
      </c>
      <c r="D26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D$2,5)&amp;ガソリン!$B9)</f>
        <v>0</v>
      </c>
      <c r="E26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E$2,5)&amp;ガソリン!$B9)</f>
        <v>0</v>
      </c>
      <c r="F26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F$2,5)&amp;ガソリン!$B9)</f>
        <v>0</v>
      </c>
      <c r="G26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G$2,5)&amp;ガソリン!$B9)</f>
        <v>0</v>
      </c>
      <c r="H26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H$2,5)&amp;ガソリン!$B9)</f>
        <v>0</v>
      </c>
      <c r="I26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I$2,5)&amp;ガソリン!$B9)</f>
        <v>0</v>
      </c>
      <c r="J26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J$2,5)&amp;ガソリン!$B9)</f>
        <v>0</v>
      </c>
      <c r="K26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K$2,5)&amp;ガソリン!$B9)</f>
        <v>0</v>
      </c>
      <c r="L26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L$2,5)&amp;ガソリン!$B9)</f>
        <v>0</v>
      </c>
      <c r="M26" s="1"/>
    </row>
    <row r="27" spans="2:13" x14ac:dyDescent="0.7">
      <c r="B27" t="s">
        <v>2</v>
      </c>
      <c r="C27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C$2,5)&amp;ガソリン!$B10)</f>
        <v>0</v>
      </c>
      <c r="D27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D$2,5)&amp;ガソリン!$B10)</f>
        <v>0</v>
      </c>
      <c r="E27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E$2,5)&amp;ガソリン!$B10)</f>
        <v>0</v>
      </c>
      <c r="F27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F$2,5)&amp;ガソリン!$B10)</f>
        <v>0</v>
      </c>
      <c r="G27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G$2,5)&amp;ガソリン!$B10)</f>
        <v>0</v>
      </c>
      <c r="H27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H$2,5)&amp;ガソリン!$B10)</f>
        <v>0</v>
      </c>
      <c r="I27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I$2,5)&amp;ガソリン!$B10)</f>
        <v>0</v>
      </c>
      <c r="J27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J$2,5)&amp;ガソリン!$B10)</f>
        <v>0</v>
      </c>
      <c r="K27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K$2,5)&amp;ガソリン!$B10)</f>
        <v>0</v>
      </c>
      <c r="L27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L$2,5)&amp;ガソリン!$B10)</f>
        <v>0</v>
      </c>
      <c r="M27" s="1"/>
    </row>
    <row r="28" spans="2:13" x14ac:dyDescent="0.7">
      <c r="B28" t="s">
        <v>1</v>
      </c>
      <c r="C28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C$2,5)&amp;ガソリン!$B11)</f>
        <v>0</v>
      </c>
      <c r="D28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D$2,5)&amp;ガソリン!$B11)</f>
        <v>0</v>
      </c>
      <c r="E28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E$2,5)&amp;ガソリン!$B11)</f>
        <v>0</v>
      </c>
      <c r="F28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F$2,5)&amp;ガソリン!$B11)</f>
        <v>0</v>
      </c>
      <c r="G28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G$2,5)&amp;ガソリン!$B11)</f>
        <v>0</v>
      </c>
      <c r="H28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H$2,5)&amp;ガソリン!$B11)</f>
        <v>0</v>
      </c>
      <c r="I28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I$2,5)&amp;ガソリン!$B11)</f>
        <v>0</v>
      </c>
      <c r="J28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J$2,5)&amp;ガソリン!$B11)</f>
        <v>0</v>
      </c>
      <c r="K28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K$2,5)&amp;ガソリン!$B11)</f>
        <v>0</v>
      </c>
      <c r="L28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L$2,5)&amp;ガソリン!$B11)</f>
        <v>0</v>
      </c>
      <c r="M28" s="1"/>
    </row>
    <row r="29" spans="2:13" x14ac:dyDescent="0.7">
      <c r="B29" t="s">
        <v>0</v>
      </c>
      <c r="C29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C$2,5)&amp;ガソリン!$B12)</f>
        <v>0</v>
      </c>
      <c r="D29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D$2,5)&amp;ガソリン!$B12)</f>
        <v>0</v>
      </c>
      <c r="E29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E$2,5)&amp;ガソリン!$B12)</f>
        <v>0</v>
      </c>
      <c r="F29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F$2,5)&amp;ガソリン!$B12)</f>
        <v>0</v>
      </c>
      <c r="G29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G$2,5)&amp;ガソリン!$B12)</f>
        <v>0</v>
      </c>
      <c r="H29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H$2,5)&amp;ガソリン!$B12)</f>
        <v>0</v>
      </c>
      <c r="I29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I$2,5)&amp;ガソリン!$B12)</f>
        <v>0</v>
      </c>
      <c r="J29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J$2,5)&amp;ガソリン!$B12)</f>
        <v>0</v>
      </c>
      <c r="K29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K$2,5)&amp;ガソリン!$B12)</f>
        <v>0</v>
      </c>
      <c r="L29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L$2,5)&amp;ガソリン!$B12)</f>
        <v>0</v>
      </c>
      <c r="M29" s="1"/>
    </row>
    <row r="30" spans="2:13" x14ac:dyDescent="0.7">
      <c r="B30" t="s">
        <v>11</v>
      </c>
      <c r="C30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D$2,5)&amp;ガソリン!$B13)</f>
        <v>0</v>
      </c>
      <c r="D30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E$2,5)&amp;ガソリン!$B13)</f>
        <v>0</v>
      </c>
      <c r="E30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F$2,5)&amp;ガソリン!$B13)</f>
        <v>0</v>
      </c>
      <c r="F30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G$2,5)&amp;ガソリン!$B13)</f>
        <v>0</v>
      </c>
      <c r="G30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H$2,5)&amp;ガソリン!$B13)</f>
        <v>0</v>
      </c>
      <c r="H30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I$2,5)&amp;ガソリン!$B13)</f>
        <v>0</v>
      </c>
      <c r="I30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J$2,5)&amp;ガソリン!$B13)</f>
        <v>0</v>
      </c>
      <c r="J30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K$2,5)&amp;ガソリン!$B13)</f>
        <v>0</v>
      </c>
      <c r="K30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L$2,5)&amp;ガソリン!$B13)</f>
        <v>0</v>
      </c>
      <c r="L30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M$2,5)&amp;ガソリン!$B13)</f>
        <v>0</v>
      </c>
      <c r="M30" s="1"/>
    </row>
    <row r="31" spans="2:13" x14ac:dyDescent="0.7">
      <c r="B31" t="s">
        <v>10</v>
      </c>
      <c r="C31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D$2,5)&amp;ガソリン!$B14)</f>
        <v>0</v>
      </c>
      <c r="D31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E$2,5)&amp;ガソリン!$B14)</f>
        <v>0</v>
      </c>
      <c r="E31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F$2,5)&amp;ガソリン!$B14)</f>
        <v>0</v>
      </c>
      <c r="F31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G$2,5)&amp;ガソリン!$B14)</f>
        <v>0</v>
      </c>
      <c r="G31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H$2,5)&amp;ガソリン!$B14)</f>
        <v>0</v>
      </c>
      <c r="H31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I$2,5)&amp;ガソリン!$B14)</f>
        <v>0</v>
      </c>
      <c r="I31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J$2,5)&amp;ガソリン!$B14)</f>
        <v>0</v>
      </c>
      <c r="J31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K$2,5)&amp;ガソリン!$B14)</f>
        <v>0</v>
      </c>
      <c r="K31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L$2,5)&amp;ガソリン!$B14)</f>
        <v>0</v>
      </c>
      <c r="L31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M$2,5)&amp;ガソリン!$B14)</f>
        <v>0</v>
      </c>
      <c r="M31" s="1"/>
    </row>
    <row r="32" spans="2:13" x14ac:dyDescent="0.7">
      <c r="B32" t="s">
        <v>9</v>
      </c>
      <c r="C32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D$2,5)&amp;ガソリン!$B15)</f>
        <v>0</v>
      </c>
      <c r="D32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E$2,5)&amp;ガソリン!$B15)</f>
        <v>0</v>
      </c>
      <c r="E32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F$2,5)&amp;ガソリン!$B15)</f>
        <v>0</v>
      </c>
      <c r="F32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G$2,5)&amp;ガソリン!$B15)</f>
        <v>0</v>
      </c>
      <c r="G32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H$2,5)&amp;ガソリン!$B15)</f>
        <v>0</v>
      </c>
      <c r="H32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I$2,5)&amp;ガソリン!$B15)</f>
        <v>0</v>
      </c>
      <c r="I32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J$2,5)&amp;ガソリン!$B15)</f>
        <v>0</v>
      </c>
      <c r="J32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K$2,5)&amp;ガソリン!$B15)</f>
        <v>0</v>
      </c>
      <c r="K32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L$2,5)&amp;ガソリン!$B15)</f>
        <v>0</v>
      </c>
      <c r="L32" s="1">
        <f>SUMIFS('インターネット環境家計簿_使用量（貼り付け用）'!$H:$H,'インターネット環境家計簿_使用量（貼り付け用）'!$A:$A,"金額",'インターネット環境家計簿_使用量（貼り付け用）'!$B:$B,LEFT(ガソリン!M$2,5)&amp;ガソリン!$B15)</f>
        <v>0</v>
      </c>
      <c r="M32" s="1"/>
    </row>
    <row r="33" spans="2:13" x14ac:dyDescent="0.7"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x14ac:dyDescent="0.7">
      <c r="B34" t="s">
        <v>23</v>
      </c>
      <c r="C34" s="1">
        <f t="shared" ref="C34:F34" si="3">SUM(C21:C32)</f>
        <v>0</v>
      </c>
      <c r="D34" s="1">
        <f t="shared" si="3"/>
        <v>0</v>
      </c>
      <c r="E34" s="1">
        <f t="shared" si="3"/>
        <v>0</v>
      </c>
      <c r="F34" s="1">
        <f t="shared" si="3"/>
        <v>0</v>
      </c>
      <c r="G34" s="1">
        <f>SUM(G21:G32)</f>
        <v>0</v>
      </c>
      <c r="H34" s="1">
        <f t="shared" ref="H34:L34" si="4">SUM(H21:H32)</f>
        <v>0</v>
      </c>
      <c r="I34" s="1">
        <f t="shared" si="4"/>
        <v>0</v>
      </c>
      <c r="J34" s="1">
        <f t="shared" si="4"/>
        <v>0</v>
      </c>
      <c r="K34" s="1">
        <f t="shared" si="4"/>
        <v>0</v>
      </c>
      <c r="L34" s="1">
        <f t="shared" si="4"/>
        <v>0</v>
      </c>
      <c r="M34" s="1"/>
    </row>
    <row r="35" spans="2:13" x14ac:dyDescent="0.7"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x14ac:dyDescent="0.7">
      <c r="B36" t="s">
        <v>25</v>
      </c>
      <c r="C36" s="2" t="e">
        <f>C34/C17</f>
        <v>#DIV/0!</v>
      </c>
      <c r="D36" s="2" t="e">
        <f t="shared" ref="D36:L36" si="5">D34/D17</f>
        <v>#DIV/0!</v>
      </c>
      <c r="E36" s="2" t="e">
        <f t="shared" si="5"/>
        <v>#DIV/0!</v>
      </c>
      <c r="F36" s="2" t="e">
        <f t="shared" si="5"/>
        <v>#DIV/0!</v>
      </c>
      <c r="G36" s="2" t="e">
        <f t="shared" si="5"/>
        <v>#DIV/0!</v>
      </c>
      <c r="H36" s="2" t="e">
        <f t="shared" si="5"/>
        <v>#DIV/0!</v>
      </c>
      <c r="I36" s="2" t="e">
        <f t="shared" si="5"/>
        <v>#DIV/0!</v>
      </c>
      <c r="J36" s="2" t="e">
        <f t="shared" si="5"/>
        <v>#DIV/0!</v>
      </c>
      <c r="K36" s="2" t="e">
        <f t="shared" si="5"/>
        <v>#DIV/0!</v>
      </c>
      <c r="L36" s="2" t="e">
        <f t="shared" si="5"/>
        <v>#DIV/0!</v>
      </c>
      <c r="M36" s="2"/>
    </row>
    <row r="37" spans="2:13" x14ac:dyDescent="0.7">
      <c r="D37" s="1"/>
      <c r="E37" s="1"/>
      <c r="F37" s="1"/>
      <c r="G37" s="1"/>
      <c r="H37" s="1"/>
      <c r="I37" s="1"/>
      <c r="J37" s="1"/>
      <c r="K37" s="1"/>
    </row>
  </sheetData>
  <sheetProtection sheet="1" objects="1" scenarios="1"/>
  <phoneticPr fontId="1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A776593-7132-4C7E-B3EC-A5F4E24CC99C}">
          <x14:formula1>
            <xm:f>選択!$A$2:$A$22</xm:f>
          </x14:formula1>
          <xm:sqref>A2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85A11-2552-45E7-91F0-132DDC34DB18}">
  <sheetPr>
    <tabColor theme="2" tint="-0.499984740745262"/>
  </sheetPr>
  <dimension ref="A1:M37"/>
  <sheetViews>
    <sheetView workbookViewId="0">
      <selection activeCell="I19" sqref="I19"/>
    </sheetView>
  </sheetViews>
  <sheetFormatPr defaultRowHeight="17.649999999999999" x14ac:dyDescent="0.7"/>
  <cols>
    <col min="2" max="2" width="5" bestFit="1" customWidth="1"/>
    <col min="3" max="4" width="7.6875" bestFit="1" customWidth="1"/>
    <col min="5" max="6" width="8.5625" customWidth="1"/>
    <col min="7" max="7" width="7.6875" bestFit="1" customWidth="1"/>
    <col min="8" max="11" width="7.6875" customWidth="1"/>
  </cols>
  <sheetData>
    <row r="1" spans="1:13" x14ac:dyDescent="0.7">
      <c r="A1" t="s">
        <v>26</v>
      </c>
    </row>
    <row r="2" spans="1:13" x14ac:dyDescent="0.7">
      <c r="A2">
        <f>★開始!B19</f>
        <v>2014</v>
      </c>
      <c r="C2" t="str">
        <f>$A$2&amp;"年度"</f>
        <v>2014年度</v>
      </c>
      <c r="D2" t="str">
        <f>$A$2+1&amp;"年度"</f>
        <v>2015年度</v>
      </c>
      <c r="E2" t="str">
        <f>$A$2+2&amp;"年度"</f>
        <v>2016年度</v>
      </c>
      <c r="F2" t="str">
        <f>$A$2+3&amp;"年度"</f>
        <v>2017年度</v>
      </c>
      <c r="G2" t="str">
        <f>$A$2+4&amp;"年度"</f>
        <v>2018年度</v>
      </c>
      <c r="H2" t="str">
        <f>$A$2+5&amp;"年度"</f>
        <v>2019年度</v>
      </c>
      <c r="I2" t="str">
        <f>$A$2+6&amp;"年度"</f>
        <v>2020年度</v>
      </c>
      <c r="J2" t="str">
        <f>$A$2+7&amp;"年度"</f>
        <v>2021年度</v>
      </c>
      <c r="K2" t="str">
        <f>$A$2+8&amp;"年度"</f>
        <v>2022年度</v>
      </c>
      <c r="L2" t="str">
        <f>$A$2+9&amp;"年度"</f>
        <v>2023年度</v>
      </c>
      <c r="M2" t="str">
        <f>$A$2+10&amp;"年度"</f>
        <v>2024年度</v>
      </c>
    </row>
    <row r="4" spans="1:13" x14ac:dyDescent="0.7">
      <c r="B4" t="s">
        <v>8</v>
      </c>
      <c r="C4" s="1">
        <f>SUMIFS('インターネット環境家計簿_使用量（貼り付け用）'!$I:$I,'インターネット環境家計簿_使用量（貼り付け用）'!$A:$A,"消費量",'インターネット環境家計簿_使用量（貼り付け用）'!$B:$B,LEFT(軽油!C$2,5)&amp;軽油!$B4)</f>
        <v>0</v>
      </c>
      <c r="D4" s="1">
        <f>SUMIFS('インターネット環境家計簿_使用量（貼り付け用）'!$I:$I,'インターネット環境家計簿_使用量（貼り付け用）'!$A:$A,"消費量",'インターネット環境家計簿_使用量（貼り付け用）'!$B:$B,LEFT(軽油!D$2,5)&amp;軽油!$B4)</f>
        <v>0</v>
      </c>
      <c r="E4" s="1">
        <f>SUMIFS('インターネット環境家計簿_使用量（貼り付け用）'!$I:$I,'インターネット環境家計簿_使用量（貼り付け用）'!$A:$A,"消費量",'インターネット環境家計簿_使用量（貼り付け用）'!$B:$B,LEFT(軽油!E$2,5)&amp;軽油!$B4)</f>
        <v>0</v>
      </c>
      <c r="F4" s="1">
        <f>SUMIFS('インターネット環境家計簿_使用量（貼り付け用）'!$I:$I,'インターネット環境家計簿_使用量（貼り付け用）'!$A:$A,"消費量",'インターネット環境家計簿_使用量（貼り付け用）'!$B:$B,LEFT(軽油!F$2,5)&amp;軽油!$B4)</f>
        <v>0</v>
      </c>
      <c r="G4" s="1">
        <f>SUMIFS('インターネット環境家計簿_使用量（貼り付け用）'!$I:$I,'インターネット環境家計簿_使用量（貼り付け用）'!$A:$A,"消費量",'インターネット環境家計簿_使用量（貼り付け用）'!$B:$B,LEFT(軽油!G$2,5)&amp;軽油!$B4)</f>
        <v>0</v>
      </c>
      <c r="H4" s="1">
        <f>SUMIFS('インターネット環境家計簿_使用量（貼り付け用）'!$I:$I,'インターネット環境家計簿_使用量（貼り付け用）'!$A:$A,"消費量",'インターネット環境家計簿_使用量（貼り付け用）'!$B:$B,LEFT(軽油!H$2,5)&amp;軽油!$B4)</f>
        <v>0</v>
      </c>
      <c r="I4" s="1">
        <f>SUMIFS('インターネット環境家計簿_使用量（貼り付け用）'!$I:$I,'インターネット環境家計簿_使用量（貼り付け用）'!$A:$A,"消費量",'インターネット環境家計簿_使用量（貼り付け用）'!$B:$B,LEFT(軽油!I$2,5)&amp;軽油!$B4)</f>
        <v>0</v>
      </c>
      <c r="J4" s="1">
        <f>SUMIFS('インターネット環境家計簿_使用量（貼り付け用）'!$I:$I,'インターネット環境家計簿_使用量（貼り付け用）'!$A:$A,"消費量",'インターネット環境家計簿_使用量（貼り付け用）'!$B:$B,LEFT(軽油!J$2,5)&amp;軽油!$B4)</f>
        <v>0</v>
      </c>
      <c r="K4" s="1">
        <f>SUMIFS('インターネット環境家計簿_使用量（貼り付け用）'!$I:$I,'インターネット環境家計簿_使用量（貼り付け用）'!$A:$A,"消費量",'インターネット環境家計簿_使用量（貼り付け用）'!$B:$B,LEFT(軽油!K$2,5)&amp;軽油!$B4)</f>
        <v>0</v>
      </c>
      <c r="L4" s="1">
        <f>SUMIFS('インターネット環境家計簿_使用量（貼り付け用）'!$I:$I,'インターネット環境家計簿_使用量（貼り付け用）'!$A:$A,"消費量",'インターネット環境家計簿_使用量（貼り付け用）'!$B:$B,LEFT(軽油!L$2,5)&amp;軽油!$B4)</f>
        <v>0</v>
      </c>
      <c r="M4" s="1"/>
    </row>
    <row r="5" spans="1:13" x14ac:dyDescent="0.7">
      <c r="B5" t="s">
        <v>7</v>
      </c>
      <c r="C5" s="1">
        <f>SUMIFS('インターネット環境家計簿_使用量（貼り付け用）'!$I:$I,'インターネット環境家計簿_使用量（貼り付け用）'!$A:$A,"消費量",'インターネット環境家計簿_使用量（貼り付け用）'!$B:$B,LEFT(軽油!C$2,5)&amp;軽油!$B5)</f>
        <v>0</v>
      </c>
      <c r="D5" s="1">
        <f>SUMIFS('インターネット環境家計簿_使用量（貼り付け用）'!$I:$I,'インターネット環境家計簿_使用量（貼り付け用）'!$A:$A,"消費量",'インターネット環境家計簿_使用量（貼り付け用）'!$B:$B,LEFT(軽油!D$2,5)&amp;軽油!$B5)</f>
        <v>0</v>
      </c>
      <c r="E5" s="1">
        <f>SUMIFS('インターネット環境家計簿_使用量（貼り付け用）'!$I:$I,'インターネット環境家計簿_使用量（貼り付け用）'!$A:$A,"消費量",'インターネット環境家計簿_使用量（貼り付け用）'!$B:$B,LEFT(軽油!E$2,5)&amp;軽油!$B5)</f>
        <v>0</v>
      </c>
      <c r="F5" s="1">
        <f>SUMIFS('インターネット環境家計簿_使用量（貼り付け用）'!$I:$I,'インターネット環境家計簿_使用量（貼り付け用）'!$A:$A,"消費量",'インターネット環境家計簿_使用量（貼り付け用）'!$B:$B,LEFT(軽油!F$2,5)&amp;軽油!$B5)</f>
        <v>0</v>
      </c>
      <c r="G5" s="1">
        <f>SUMIFS('インターネット環境家計簿_使用量（貼り付け用）'!$I:$I,'インターネット環境家計簿_使用量（貼り付け用）'!$A:$A,"消費量",'インターネット環境家計簿_使用量（貼り付け用）'!$B:$B,LEFT(軽油!G$2,5)&amp;軽油!$B5)</f>
        <v>0</v>
      </c>
      <c r="H5" s="1">
        <f>SUMIFS('インターネット環境家計簿_使用量（貼り付け用）'!$I:$I,'インターネット環境家計簿_使用量（貼り付け用）'!$A:$A,"消費量",'インターネット環境家計簿_使用量（貼り付け用）'!$B:$B,LEFT(軽油!H$2,5)&amp;軽油!$B5)</f>
        <v>0</v>
      </c>
      <c r="I5" s="1">
        <f>SUMIFS('インターネット環境家計簿_使用量（貼り付け用）'!$I:$I,'インターネット環境家計簿_使用量（貼り付け用）'!$A:$A,"消費量",'インターネット環境家計簿_使用量（貼り付け用）'!$B:$B,LEFT(軽油!I$2,5)&amp;軽油!$B5)</f>
        <v>0</v>
      </c>
      <c r="J5" s="1">
        <f>SUMIFS('インターネット環境家計簿_使用量（貼り付け用）'!$I:$I,'インターネット環境家計簿_使用量（貼り付け用）'!$A:$A,"消費量",'インターネット環境家計簿_使用量（貼り付け用）'!$B:$B,LEFT(軽油!J$2,5)&amp;軽油!$B5)</f>
        <v>0</v>
      </c>
      <c r="K5" s="1">
        <f>SUMIFS('インターネット環境家計簿_使用量（貼り付け用）'!$I:$I,'インターネット環境家計簿_使用量（貼り付け用）'!$A:$A,"消費量",'インターネット環境家計簿_使用量（貼り付け用）'!$B:$B,LEFT(軽油!K$2,5)&amp;軽油!$B5)</f>
        <v>0</v>
      </c>
      <c r="L5" s="1">
        <f>SUMIFS('インターネット環境家計簿_使用量（貼り付け用）'!$I:$I,'インターネット環境家計簿_使用量（貼り付け用）'!$A:$A,"消費量",'インターネット環境家計簿_使用量（貼り付け用）'!$B:$B,LEFT(軽油!L$2,5)&amp;軽油!$B5)</f>
        <v>0</v>
      </c>
      <c r="M5" s="1"/>
    </row>
    <row r="6" spans="1:13" x14ac:dyDescent="0.7">
      <c r="B6" t="s">
        <v>6</v>
      </c>
      <c r="C6" s="1">
        <f>SUMIFS('インターネット環境家計簿_使用量（貼り付け用）'!$I:$I,'インターネット環境家計簿_使用量（貼り付け用）'!$A:$A,"消費量",'インターネット環境家計簿_使用量（貼り付け用）'!$B:$B,LEFT(軽油!C$2,5)&amp;軽油!$B6)</f>
        <v>0</v>
      </c>
      <c r="D6" s="1">
        <f>SUMIFS('インターネット環境家計簿_使用量（貼り付け用）'!$I:$I,'インターネット環境家計簿_使用量（貼り付け用）'!$A:$A,"消費量",'インターネット環境家計簿_使用量（貼り付け用）'!$B:$B,LEFT(軽油!D$2,5)&amp;軽油!$B6)</f>
        <v>0</v>
      </c>
      <c r="E6" s="1">
        <f>SUMIFS('インターネット環境家計簿_使用量（貼り付け用）'!$I:$I,'インターネット環境家計簿_使用量（貼り付け用）'!$A:$A,"消費量",'インターネット環境家計簿_使用量（貼り付け用）'!$B:$B,LEFT(軽油!E$2,5)&amp;軽油!$B6)</f>
        <v>0</v>
      </c>
      <c r="F6" s="1">
        <f>SUMIFS('インターネット環境家計簿_使用量（貼り付け用）'!$I:$I,'インターネット環境家計簿_使用量（貼り付け用）'!$A:$A,"消費量",'インターネット環境家計簿_使用量（貼り付け用）'!$B:$B,LEFT(軽油!F$2,5)&amp;軽油!$B6)</f>
        <v>0</v>
      </c>
      <c r="G6" s="1">
        <f>SUMIFS('インターネット環境家計簿_使用量（貼り付け用）'!$I:$I,'インターネット環境家計簿_使用量（貼り付け用）'!$A:$A,"消費量",'インターネット環境家計簿_使用量（貼り付け用）'!$B:$B,LEFT(軽油!G$2,5)&amp;軽油!$B6)</f>
        <v>0</v>
      </c>
      <c r="H6" s="1">
        <f>SUMIFS('インターネット環境家計簿_使用量（貼り付け用）'!$I:$I,'インターネット環境家計簿_使用量（貼り付け用）'!$A:$A,"消費量",'インターネット環境家計簿_使用量（貼り付け用）'!$B:$B,LEFT(軽油!H$2,5)&amp;軽油!$B6)</f>
        <v>0</v>
      </c>
      <c r="I6" s="1">
        <f>SUMIFS('インターネット環境家計簿_使用量（貼り付け用）'!$I:$I,'インターネット環境家計簿_使用量（貼り付け用）'!$A:$A,"消費量",'インターネット環境家計簿_使用量（貼り付け用）'!$B:$B,LEFT(軽油!I$2,5)&amp;軽油!$B6)</f>
        <v>0</v>
      </c>
      <c r="J6" s="1">
        <f>SUMIFS('インターネット環境家計簿_使用量（貼り付け用）'!$I:$I,'インターネット環境家計簿_使用量（貼り付け用）'!$A:$A,"消費量",'インターネット環境家計簿_使用量（貼り付け用）'!$B:$B,LEFT(軽油!J$2,5)&amp;軽油!$B6)</f>
        <v>0</v>
      </c>
      <c r="K6" s="1">
        <f>SUMIFS('インターネット環境家計簿_使用量（貼り付け用）'!$I:$I,'インターネット環境家計簿_使用量（貼り付け用）'!$A:$A,"消費量",'インターネット環境家計簿_使用量（貼り付け用）'!$B:$B,LEFT(軽油!K$2,5)&amp;軽油!$B6)</f>
        <v>0</v>
      </c>
      <c r="L6" s="1">
        <f>SUMIFS('インターネット環境家計簿_使用量（貼り付け用）'!$I:$I,'インターネット環境家計簿_使用量（貼り付け用）'!$A:$A,"消費量",'インターネット環境家計簿_使用量（貼り付け用）'!$B:$B,LEFT(軽油!L$2,5)&amp;軽油!$B6)</f>
        <v>0</v>
      </c>
      <c r="M6" s="1"/>
    </row>
    <row r="7" spans="1:13" x14ac:dyDescent="0.7">
      <c r="B7" t="s">
        <v>5</v>
      </c>
      <c r="C7" s="1">
        <f>SUMIFS('インターネット環境家計簿_使用量（貼り付け用）'!$I:$I,'インターネット環境家計簿_使用量（貼り付け用）'!$A:$A,"消費量",'インターネット環境家計簿_使用量（貼り付け用）'!$B:$B,LEFT(軽油!C$2,5)&amp;軽油!$B7)</f>
        <v>0</v>
      </c>
      <c r="D7" s="1">
        <f>SUMIFS('インターネット環境家計簿_使用量（貼り付け用）'!$I:$I,'インターネット環境家計簿_使用量（貼り付け用）'!$A:$A,"消費量",'インターネット環境家計簿_使用量（貼り付け用）'!$B:$B,LEFT(軽油!D$2,5)&amp;軽油!$B7)</f>
        <v>0</v>
      </c>
      <c r="E7" s="1">
        <f>SUMIFS('インターネット環境家計簿_使用量（貼り付け用）'!$I:$I,'インターネット環境家計簿_使用量（貼り付け用）'!$A:$A,"消費量",'インターネット環境家計簿_使用量（貼り付け用）'!$B:$B,LEFT(軽油!E$2,5)&amp;軽油!$B7)</f>
        <v>0</v>
      </c>
      <c r="F7" s="1">
        <f>SUMIFS('インターネット環境家計簿_使用量（貼り付け用）'!$I:$I,'インターネット環境家計簿_使用量（貼り付け用）'!$A:$A,"消費量",'インターネット環境家計簿_使用量（貼り付け用）'!$B:$B,LEFT(軽油!F$2,5)&amp;軽油!$B7)</f>
        <v>0</v>
      </c>
      <c r="G7" s="1">
        <f>SUMIFS('インターネット環境家計簿_使用量（貼り付け用）'!$I:$I,'インターネット環境家計簿_使用量（貼り付け用）'!$A:$A,"消費量",'インターネット環境家計簿_使用量（貼り付け用）'!$B:$B,LEFT(軽油!G$2,5)&amp;軽油!$B7)</f>
        <v>0</v>
      </c>
      <c r="H7" s="1">
        <f>SUMIFS('インターネット環境家計簿_使用量（貼り付け用）'!$I:$I,'インターネット環境家計簿_使用量（貼り付け用）'!$A:$A,"消費量",'インターネット環境家計簿_使用量（貼り付け用）'!$B:$B,LEFT(軽油!H$2,5)&amp;軽油!$B7)</f>
        <v>0</v>
      </c>
      <c r="I7" s="1">
        <f>SUMIFS('インターネット環境家計簿_使用量（貼り付け用）'!$I:$I,'インターネット環境家計簿_使用量（貼り付け用）'!$A:$A,"消費量",'インターネット環境家計簿_使用量（貼り付け用）'!$B:$B,LEFT(軽油!I$2,5)&amp;軽油!$B7)</f>
        <v>0</v>
      </c>
      <c r="J7" s="1">
        <f>SUMIFS('インターネット環境家計簿_使用量（貼り付け用）'!$I:$I,'インターネット環境家計簿_使用量（貼り付け用）'!$A:$A,"消費量",'インターネット環境家計簿_使用量（貼り付け用）'!$B:$B,LEFT(軽油!J$2,5)&amp;軽油!$B7)</f>
        <v>0</v>
      </c>
      <c r="K7" s="1">
        <f>SUMIFS('インターネット環境家計簿_使用量（貼り付け用）'!$I:$I,'インターネット環境家計簿_使用量（貼り付け用）'!$A:$A,"消費量",'インターネット環境家計簿_使用量（貼り付け用）'!$B:$B,LEFT(軽油!K$2,5)&amp;軽油!$B7)</f>
        <v>0</v>
      </c>
      <c r="L7" s="1">
        <f>SUMIFS('インターネット環境家計簿_使用量（貼り付け用）'!$I:$I,'インターネット環境家計簿_使用量（貼り付け用）'!$A:$A,"消費量",'インターネット環境家計簿_使用量（貼り付け用）'!$B:$B,LEFT(軽油!L$2,5)&amp;軽油!$B7)</f>
        <v>0</v>
      </c>
      <c r="M7" s="1"/>
    </row>
    <row r="8" spans="1:13" x14ac:dyDescent="0.7">
      <c r="B8" t="s">
        <v>4</v>
      </c>
      <c r="C8" s="1">
        <f>SUMIFS('インターネット環境家計簿_使用量（貼り付け用）'!$I:$I,'インターネット環境家計簿_使用量（貼り付け用）'!$A:$A,"消費量",'インターネット環境家計簿_使用量（貼り付け用）'!$B:$B,LEFT(軽油!C$2,5)&amp;軽油!$B8)</f>
        <v>0</v>
      </c>
      <c r="D8" s="1">
        <f>SUMIFS('インターネット環境家計簿_使用量（貼り付け用）'!$I:$I,'インターネット環境家計簿_使用量（貼り付け用）'!$A:$A,"消費量",'インターネット環境家計簿_使用量（貼り付け用）'!$B:$B,LEFT(軽油!D$2,5)&amp;軽油!$B8)</f>
        <v>0</v>
      </c>
      <c r="E8" s="1">
        <f>SUMIFS('インターネット環境家計簿_使用量（貼り付け用）'!$I:$I,'インターネット環境家計簿_使用量（貼り付け用）'!$A:$A,"消費量",'インターネット環境家計簿_使用量（貼り付け用）'!$B:$B,LEFT(軽油!E$2,5)&amp;軽油!$B8)</f>
        <v>0</v>
      </c>
      <c r="F8" s="1">
        <f>SUMIFS('インターネット環境家計簿_使用量（貼り付け用）'!$I:$I,'インターネット環境家計簿_使用量（貼り付け用）'!$A:$A,"消費量",'インターネット環境家計簿_使用量（貼り付け用）'!$B:$B,LEFT(軽油!F$2,5)&amp;軽油!$B8)</f>
        <v>0</v>
      </c>
      <c r="G8" s="1">
        <f>SUMIFS('インターネット環境家計簿_使用量（貼り付け用）'!$I:$I,'インターネット環境家計簿_使用量（貼り付け用）'!$A:$A,"消費量",'インターネット環境家計簿_使用量（貼り付け用）'!$B:$B,LEFT(軽油!G$2,5)&amp;軽油!$B8)</f>
        <v>0</v>
      </c>
      <c r="H8" s="1">
        <f>SUMIFS('インターネット環境家計簿_使用量（貼り付け用）'!$I:$I,'インターネット環境家計簿_使用量（貼り付け用）'!$A:$A,"消費量",'インターネット環境家計簿_使用量（貼り付け用）'!$B:$B,LEFT(軽油!H$2,5)&amp;軽油!$B8)</f>
        <v>0</v>
      </c>
      <c r="I8" s="1">
        <f>SUMIFS('インターネット環境家計簿_使用量（貼り付け用）'!$I:$I,'インターネット環境家計簿_使用量（貼り付け用）'!$A:$A,"消費量",'インターネット環境家計簿_使用量（貼り付け用）'!$B:$B,LEFT(軽油!I$2,5)&amp;軽油!$B8)</f>
        <v>0</v>
      </c>
      <c r="J8" s="1">
        <f>SUMIFS('インターネット環境家計簿_使用量（貼り付け用）'!$I:$I,'インターネット環境家計簿_使用量（貼り付け用）'!$A:$A,"消費量",'インターネット環境家計簿_使用量（貼り付け用）'!$B:$B,LEFT(軽油!J$2,5)&amp;軽油!$B8)</f>
        <v>0</v>
      </c>
      <c r="K8" s="1">
        <f>SUMIFS('インターネット環境家計簿_使用量（貼り付け用）'!$I:$I,'インターネット環境家計簿_使用量（貼り付け用）'!$A:$A,"消費量",'インターネット環境家計簿_使用量（貼り付け用）'!$B:$B,LEFT(軽油!K$2,5)&amp;軽油!$B8)</f>
        <v>0</v>
      </c>
      <c r="L8" s="1">
        <f>SUMIFS('インターネット環境家計簿_使用量（貼り付け用）'!$I:$I,'インターネット環境家計簿_使用量（貼り付け用）'!$A:$A,"消費量",'インターネット環境家計簿_使用量（貼り付け用）'!$B:$B,LEFT(軽油!L$2,5)&amp;軽油!$B8)</f>
        <v>0</v>
      </c>
      <c r="M8" s="1"/>
    </row>
    <row r="9" spans="1:13" x14ac:dyDescent="0.7">
      <c r="B9" t="s">
        <v>3</v>
      </c>
      <c r="C9" s="1">
        <f>SUMIFS('インターネット環境家計簿_使用量（貼り付け用）'!$I:$I,'インターネット環境家計簿_使用量（貼り付け用）'!$A:$A,"消費量",'インターネット環境家計簿_使用量（貼り付け用）'!$B:$B,LEFT(軽油!C$2,5)&amp;軽油!$B9)</f>
        <v>0</v>
      </c>
      <c r="D9" s="1">
        <f>SUMIFS('インターネット環境家計簿_使用量（貼り付け用）'!$I:$I,'インターネット環境家計簿_使用量（貼り付け用）'!$A:$A,"消費量",'インターネット環境家計簿_使用量（貼り付け用）'!$B:$B,LEFT(軽油!D$2,5)&amp;軽油!$B9)</f>
        <v>0</v>
      </c>
      <c r="E9" s="1">
        <f>SUMIFS('インターネット環境家計簿_使用量（貼り付け用）'!$I:$I,'インターネット環境家計簿_使用量（貼り付け用）'!$A:$A,"消費量",'インターネット環境家計簿_使用量（貼り付け用）'!$B:$B,LEFT(軽油!E$2,5)&amp;軽油!$B9)</f>
        <v>0</v>
      </c>
      <c r="F9" s="1">
        <f>SUMIFS('インターネット環境家計簿_使用量（貼り付け用）'!$I:$I,'インターネット環境家計簿_使用量（貼り付け用）'!$A:$A,"消費量",'インターネット環境家計簿_使用量（貼り付け用）'!$B:$B,LEFT(軽油!F$2,5)&amp;軽油!$B9)</f>
        <v>0</v>
      </c>
      <c r="G9" s="1">
        <f>SUMIFS('インターネット環境家計簿_使用量（貼り付け用）'!$I:$I,'インターネット環境家計簿_使用量（貼り付け用）'!$A:$A,"消費量",'インターネット環境家計簿_使用量（貼り付け用）'!$B:$B,LEFT(軽油!G$2,5)&amp;軽油!$B9)</f>
        <v>0</v>
      </c>
      <c r="H9" s="1">
        <f>SUMIFS('インターネット環境家計簿_使用量（貼り付け用）'!$I:$I,'インターネット環境家計簿_使用量（貼り付け用）'!$A:$A,"消費量",'インターネット環境家計簿_使用量（貼り付け用）'!$B:$B,LEFT(軽油!H$2,5)&amp;軽油!$B9)</f>
        <v>0</v>
      </c>
      <c r="I9" s="1">
        <f>SUMIFS('インターネット環境家計簿_使用量（貼り付け用）'!$I:$I,'インターネット環境家計簿_使用量（貼り付け用）'!$A:$A,"消費量",'インターネット環境家計簿_使用量（貼り付け用）'!$B:$B,LEFT(軽油!I$2,5)&amp;軽油!$B9)</f>
        <v>0</v>
      </c>
      <c r="J9" s="1">
        <f>SUMIFS('インターネット環境家計簿_使用量（貼り付け用）'!$I:$I,'インターネット環境家計簿_使用量（貼り付け用）'!$A:$A,"消費量",'インターネット環境家計簿_使用量（貼り付け用）'!$B:$B,LEFT(軽油!J$2,5)&amp;軽油!$B9)</f>
        <v>0</v>
      </c>
      <c r="K9" s="1">
        <f>SUMIFS('インターネット環境家計簿_使用量（貼り付け用）'!$I:$I,'インターネット環境家計簿_使用量（貼り付け用）'!$A:$A,"消費量",'インターネット環境家計簿_使用量（貼り付け用）'!$B:$B,LEFT(軽油!K$2,5)&amp;軽油!$B9)</f>
        <v>0</v>
      </c>
      <c r="L9" s="1">
        <f>SUMIFS('インターネット環境家計簿_使用量（貼り付け用）'!$I:$I,'インターネット環境家計簿_使用量（貼り付け用）'!$A:$A,"消費量",'インターネット環境家計簿_使用量（貼り付け用）'!$B:$B,LEFT(軽油!L$2,5)&amp;軽油!$B9)</f>
        <v>0</v>
      </c>
      <c r="M9" s="1"/>
    </row>
    <row r="10" spans="1:13" x14ac:dyDescent="0.7">
      <c r="B10" t="s">
        <v>2</v>
      </c>
      <c r="C10" s="1">
        <f>SUMIFS('インターネット環境家計簿_使用量（貼り付け用）'!$I:$I,'インターネット環境家計簿_使用量（貼り付け用）'!$A:$A,"消費量",'インターネット環境家計簿_使用量（貼り付け用）'!$B:$B,LEFT(軽油!C$2,5)&amp;軽油!$B10)</f>
        <v>0</v>
      </c>
      <c r="D10" s="1">
        <f>SUMIFS('インターネット環境家計簿_使用量（貼り付け用）'!$I:$I,'インターネット環境家計簿_使用量（貼り付け用）'!$A:$A,"消費量",'インターネット環境家計簿_使用量（貼り付け用）'!$B:$B,LEFT(軽油!D$2,5)&amp;軽油!$B10)</f>
        <v>0</v>
      </c>
      <c r="E10" s="1">
        <f>SUMIFS('インターネット環境家計簿_使用量（貼り付け用）'!$I:$I,'インターネット環境家計簿_使用量（貼り付け用）'!$A:$A,"消費量",'インターネット環境家計簿_使用量（貼り付け用）'!$B:$B,LEFT(軽油!E$2,5)&amp;軽油!$B10)</f>
        <v>0</v>
      </c>
      <c r="F10" s="1">
        <f>SUMIFS('インターネット環境家計簿_使用量（貼り付け用）'!$I:$I,'インターネット環境家計簿_使用量（貼り付け用）'!$A:$A,"消費量",'インターネット環境家計簿_使用量（貼り付け用）'!$B:$B,LEFT(軽油!F$2,5)&amp;軽油!$B10)</f>
        <v>0</v>
      </c>
      <c r="G10" s="1">
        <f>SUMIFS('インターネット環境家計簿_使用量（貼り付け用）'!$I:$I,'インターネット環境家計簿_使用量（貼り付け用）'!$A:$A,"消費量",'インターネット環境家計簿_使用量（貼り付け用）'!$B:$B,LEFT(軽油!G$2,5)&amp;軽油!$B10)</f>
        <v>0</v>
      </c>
      <c r="H10" s="1">
        <f>SUMIFS('インターネット環境家計簿_使用量（貼り付け用）'!$I:$I,'インターネット環境家計簿_使用量（貼り付け用）'!$A:$A,"消費量",'インターネット環境家計簿_使用量（貼り付け用）'!$B:$B,LEFT(軽油!H$2,5)&amp;軽油!$B10)</f>
        <v>0</v>
      </c>
      <c r="I10" s="1">
        <f>SUMIFS('インターネット環境家計簿_使用量（貼り付け用）'!$I:$I,'インターネット環境家計簿_使用量（貼り付け用）'!$A:$A,"消費量",'インターネット環境家計簿_使用量（貼り付け用）'!$B:$B,LEFT(軽油!I$2,5)&amp;軽油!$B10)</f>
        <v>0</v>
      </c>
      <c r="J10" s="1">
        <f>SUMIFS('インターネット環境家計簿_使用量（貼り付け用）'!$I:$I,'インターネット環境家計簿_使用量（貼り付け用）'!$A:$A,"消費量",'インターネット環境家計簿_使用量（貼り付け用）'!$B:$B,LEFT(軽油!J$2,5)&amp;軽油!$B10)</f>
        <v>0</v>
      </c>
      <c r="K10" s="1">
        <f>SUMIFS('インターネット環境家計簿_使用量（貼り付け用）'!$I:$I,'インターネット環境家計簿_使用量（貼り付け用）'!$A:$A,"消費量",'インターネット環境家計簿_使用量（貼り付け用）'!$B:$B,LEFT(軽油!K$2,5)&amp;軽油!$B10)</f>
        <v>0</v>
      </c>
      <c r="L10" s="1">
        <f>SUMIFS('インターネット環境家計簿_使用量（貼り付け用）'!$I:$I,'インターネット環境家計簿_使用量（貼り付け用）'!$A:$A,"消費量",'インターネット環境家計簿_使用量（貼り付け用）'!$B:$B,LEFT(軽油!L$2,5)&amp;軽油!$B10)</f>
        <v>0</v>
      </c>
      <c r="M10" s="1"/>
    </row>
    <row r="11" spans="1:13" x14ac:dyDescent="0.7">
      <c r="B11" t="s">
        <v>1</v>
      </c>
      <c r="C11" s="1">
        <f>SUMIFS('インターネット環境家計簿_使用量（貼り付け用）'!$I:$I,'インターネット環境家計簿_使用量（貼り付け用）'!$A:$A,"消費量",'インターネット環境家計簿_使用量（貼り付け用）'!$B:$B,LEFT(軽油!C$2,5)&amp;軽油!$B11)</f>
        <v>0</v>
      </c>
      <c r="D11" s="1">
        <f>SUMIFS('インターネット環境家計簿_使用量（貼り付け用）'!$I:$I,'インターネット環境家計簿_使用量（貼り付け用）'!$A:$A,"消費量",'インターネット環境家計簿_使用量（貼り付け用）'!$B:$B,LEFT(軽油!D$2,5)&amp;軽油!$B11)</f>
        <v>0</v>
      </c>
      <c r="E11" s="1">
        <f>SUMIFS('インターネット環境家計簿_使用量（貼り付け用）'!$I:$I,'インターネット環境家計簿_使用量（貼り付け用）'!$A:$A,"消費量",'インターネット環境家計簿_使用量（貼り付け用）'!$B:$B,LEFT(軽油!E$2,5)&amp;軽油!$B11)</f>
        <v>0</v>
      </c>
      <c r="F11" s="1">
        <f>SUMIFS('インターネット環境家計簿_使用量（貼り付け用）'!$I:$I,'インターネット環境家計簿_使用量（貼り付け用）'!$A:$A,"消費量",'インターネット環境家計簿_使用量（貼り付け用）'!$B:$B,LEFT(軽油!F$2,5)&amp;軽油!$B11)</f>
        <v>0</v>
      </c>
      <c r="G11" s="1">
        <f>SUMIFS('インターネット環境家計簿_使用量（貼り付け用）'!$I:$I,'インターネット環境家計簿_使用量（貼り付け用）'!$A:$A,"消費量",'インターネット環境家計簿_使用量（貼り付け用）'!$B:$B,LEFT(軽油!G$2,5)&amp;軽油!$B11)</f>
        <v>0</v>
      </c>
      <c r="H11" s="1">
        <f>SUMIFS('インターネット環境家計簿_使用量（貼り付け用）'!$I:$I,'インターネット環境家計簿_使用量（貼り付け用）'!$A:$A,"消費量",'インターネット環境家計簿_使用量（貼り付け用）'!$B:$B,LEFT(軽油!H$2,5)&amp;軽油!$B11)</f>
        <v>0</v>
      </c>
      <c r="I11" s="1">
        <f>SUMIFS('インターネット環境家計簿_使用量（貼り付け用）'!$I:$I,'インターネット環境家計簿_使用量（貼り付け用）'!$A:$A,"消費量",'インターネット環境家計簿_使用量（貼り付け用）'!$B:$B,LEFT(軽油!I$2,5)&amp;軽油!$B11)</f>
        <v>0</v>
      </c>
      <c r="J11" s="1">
        <f>SUMIFS('インターネット環境家計簿_使用量（貼り付け用）'!$I:$I,'インターネット環境家計簿_使用量（貼り付け用）'!$A:$A,"消費量",'インターネット環境家計簿_使用量（貼り付け用）'!$B:$B,LEFT(軽油!J$2,5)&amp;軽油!$B11)</f>
        <v>0</v>
      </c>
      <c r="K11" s="1">
        <f>SUMIFS('インターネット環境家計簿_使用量（貼り付け用）'!$I:$I,'インターネット環境家計簿_使用量（貼り付け用）'!$A:$A,"消費量",'インターネット環境家計簿_使用量（貼り付け用）'!$B:$B,LEFT(軽油!K$2,5)&amp;軽油!$B11)</f>
        <v>0</v>
      </c>
      <c r="L11" s="1">
        <f>SUMIFS('インターネット環境家計簿_使用量（貼り付け用）'!$I:$I,'インターネット環境家計簿_使用量（貼り付け用）'!$A:$A,"消費量",'インターネット環境家計簿_使用量（貼り付け用）'!$B:$B,LEFT(軽油!L$2,5)&amp;軽油!$B11)</f>
        <v>0</v>
      </c>
      <c r="M11" s="1"/>
    </row>
    <row r="12" spans="1:13" x14ac:dyDescent="0.7">
      <c r="B12" t="s">
        <v>0</v>
      </c>
      <c r="C12" s="1">
        <f>SUMIFS('インターネット環境家計簿_使用量（貼り付け用）'!$I:$I,'インターネット環境家計簿_使用量（貼り付け用）'!$A:$A,"消費量",'インターネット環境家計簿_使用量（貼り付け用）'!$B:$B,LEFT(軽油!C$2,5)&amp;軽油!$B12)</f>
        <v>0</v>
      </c>
      <c r="D12" s="1">
        <f>SUMIFS('インターネット環境家計簿_使用量（貼り付け用）'!$I:$I,'インターネット環境家計簿_使用量（貼り付け用）'!$A:$A,"消費量",'インターネット環境家計簿_使用量（貼り付け用）'!$B:$B,LEFT(軽油!D$2,5)&amp;軽油!$B12)</f>
        <v>0</v>
      </c>
      <c r="E12" s="1">
        <f>SUMIFS('インターネット環境家計簿_使用量（貼り付け用）'!$I:$I,'インターネット環境家計簿_使用量（貼り付け用）'!$A:$A,"消費量",'インターネット環境家計簿_使用量（貼り付け用）'!$B:$B,LEFT(軽油!E$2,5)&amp;軽油!$B12)</f>
        <v>0</v>
      </c>
      <c r="F12" s="1">
        <f>SUMIFS('インターネット環境家計簿_使用量（貼り付け用）'!$I:$I,'インターネット環境家計簿_使用量（貼り付け用）'!$A:$A,"消費量",'インターネット環境家計簿_使用量（貼り付け用）'!$B:$B,LEFT(軽油!F$2,5)&amp;軽油!$B12)</f>
        <v>0</v>
      </c>
      <c r="G12" s="1">
        <f>SUMIFS('インターネット環境家計簿_使用量（貼り付け用）'!$I:$I,'インターネット環境家計簿_使用量（貼り付け用）'!$A:$A,"消費量",'インターネット環境家計簿_使用量（貼り付け用）'!$B:$B,LEFT(軽油!G$2,5)&amp;軽油!$B12)</f>
        <v>0</v>
      </c>
      <c r="H12" s="1">
        <f>SUMIFS('インターネット環境家計簿_使用量（貼り付け用）'!$I:$I,'インターネット環境家計簿_使用量（貼り付け用）'!$A:$A,"消費量",'インターネット環境家計簿_使用量（貼り付け用）'!$B:$B,LEFT(軽油!H$2,5)&amp;軽油!$B12)</f>
        <v>0</v>
      </c>
      <c r="I12" s="1">
        <f>SUMIFS('インターネット環境家計簿_使用量（貼り付け用）'!$I:$I,'インターネット環境家計簿_使用量（貼り付け用）'!$A:$A,"消費量",'インターネット環境家計簿_使用量（貼り付け用）'!$B:$B,LEFT(軽油!I$2,5)&amp;軽油!$B12)</f>
        <v>0</v>
      </c>
      <c r="J12" s="1">
        <f>SUMIFS('インターネット環境家計簿_使用量（貼り付け用）'!$I:$I,'インターネット環境家計簿_使用量（貼り付け用）'!$A:$A,"消費量",'インターネット環境家計簿_使用量（貼り付け用）'!$B:$B,LEFT(軽油!J$2,5)&amp;軽油!$B12)</f>
        <v>0</v>
      </c>
      <c r="K12" s="1">
        <f>SUMIFS('インターネット環境家計簿_使用量（貼り付け用）'!$I:$I,'インターネット環境家計簿_使用量（貼り付け用）'!$A:$A,"消費量",'インターネット環境家計簿_使用量（貼り付け用）'!$B:$B,LEFT(軽油!K$2,5)&amp;軽油!$B12)</f>
        <v>0</v>
      </c>
      <c r="L12" s="1">
        <f>SUMIFS('インターネット環境家計簿_使用量（貼り付け用）'!$I:$I,'インターネット環境家計簿_使用量（貼り付け用）'!$A:$A,"消費量",'インターネット環境家計簿_使用量（貼り付け用）'!$B:$B,LEFT(軽油!L$2,5)&amp;軽油!$B12)</f>
        <v>0</v>
      </c>
      <c r="M12" s="1"/>
    </row>
    <row r="13" spans="1:13" x14ac:dyDescent="0.7">
      <c r="B13" t="s">
        <v>11</v>
      </c>
      <c r="C13" s="1">
        <f>SUMIFS('インターネット環境家計簿_使用量（貼り付け用）'!$I:$I,'インターネット環境家計簿_使用量（貼り付け用）'!$A:$A,"消費量",'インターネット環境家計簿_使用量（貼り付け用）'!$B:$B,LEFT(軽油!D$2,5)&amp;軽油!$B13)</f>
        <v>0</v>
      </c>
      <c r="D13" s="1">
        <f>SUMIFS('インターネット環境家計簿_使用量（貼り付け用）'!$I:$I,'インターネット環境家計簿_使用量（貼り付け用）'!$A:$A,"消費量",'インターネット環境家計簿_使用量（貼り付け用）'!$B:$B,LEFT(軽油!E$2,5)&amp;軽油!$B13)</f>
        <v>0</v>
      </c>
      <c r="E13" s="1">
        <f>SUMIFS('インターネット環境家計簿_使用量（貼り付け用）'!$I:$I,'インターネット環境家計簿_使用量（貼り付け用）'!$A:$A,"消費量",'インターネット環境家計簿_使用量（貼り付け用）'!$B:$B,LEFT(軽油!F$2,5)&amp;軽油!$B13)</f>
        <v>0</v>
      </c>
      <c r="F13" s="1">
        <f>SUMIFS('インターネット環境家計簿_使用量（貼り付け用）'!$I:$I,'インターネット環境家計簿_使用量（貼り付け用）'!$A:$A,"消費量",'インターネット環境家計簿_使用量（貼り付け用）'!$B:$B,LEFT(軽油!G$2,5)&amp;軽油!$B13)</f>
        <v>0</v>
      </c>
      <c r="G13" s="1">
        <f>SUMIFS('インターネット環境家計簿_使用量（貼り付け用）'!$I:$I,'インターネット環境家計簿_使用量（貼り付け用）'!$A:$A,"消費量",'インターネット環境家計簿_使用量（貼り付け用）'!$B:$B,LEFT(軽油!H$2,5)&amp;軽油!$B13)</f>
        <v>0</v>
      </c>
      <c r="H13" s="1">
        <f>SUMIFS('インターネット環境家計簿_使用量（貼り付け用）'!$I:$I,'インターネット環境家計簿_使用量（貼り付け用）'!$A:$A,"消費量",'インターネット環境家計簿_使用量（貼り付け用）'!$B:$B,LEFT(軽油!I$2,5)&amp;軽油!$B13)</f>
        <v>0</v>
      </c>
      <c r="I13" s="1">
        <f>SUMIFS('インターネット環境家計簿_使用量（貼り付け用）'!$I:$I,'インターネット環境家計簿_使用量（貼り付け用）'!$A:$A,"消費量",'インターネット環境家計簿_使用量（貼り付け用）'!$B:$B,LEFT(軽油!J$2,5)&amp;軽油!$B13)</f>
        <v>0</v>
      </c>
      <c r="J13" s="1">
        <f>SUMIFS('インターネット環境家計簿_使用量（貼り付け用）'!$I:$I,'インターネット環境家計簿_使用量（貼り付け用）'!$A:$A,"消費量",'インターネット環境家計簿_使用量（貼り付け用）'!$B:$B,LEFT(軽油!K$2,5)&amp;軽油!$B13)</f>
        <v>0</v>
      </c>
      <c r="K13" s="1">
        <f>SUMIFS('インターネット環境家計簿_使用量（貼り付け用）'!$I:$I,'インターネット環境家計簿_使用量（貼り付け用）'!$A:$A,"消費量",'インターネット環境家計簿_使用量（貼り付け用）'!$B:$B,LEFT(軽油!L$2,5)&amp;軽油!$B13)</f>
        <v>0</v>
      </c>
      <c r="L13" s="1">
        <f>SUMIFS('インターネット環境家計簿_使用量（貼り付け用）'!$I:$I,'インターネット環境家計簿_使用量（貼り付け用）'!$A:$A,"消費量",'インターネット環境家計簿_使用量（貼り付け用）'!$B:$B,LEFT(軽油!M$2,5)&amp;軽油!$B13)</f>
        <v>0</v>
      </c>
      <c r="M13" s="1"/>
    </row>
    <row r="14" spans="1:13" x14ac:dyDescent="0.7">
      <c r="B14" t="s">
        <v>10</v>
      </c>
      <c r="C14" s="1">
        <f>SUMIFS('インターネット環境家計簿_使用量（貼り付け用）'!$I:$I,'インターネット環境家計簿_使用量（貼り付け用）'!$A:$A,"消費量",'インターネット環境家計簿_使用量（貼り付け用）'!$B:$B,LEFT(軽油!D$2,5)&amp;軽油!$B14)</f>
        <v>0</v>
      </c>
      <c r="D14" s="1">
        <f>SUMIFS('インターネット環境家計簿_使用量（貼り付け用）'!$I:$I,'インターネット環境家計簿_使用量（貼り付け用）'!$A:$A,"消費量",'インターネット環境家計簿_使用量（貼り付け用）'!$B:$B,LEFT(軽油!E$2,5)&amp;軽油!$B14)</f>
        <v>0</v>
      </c>
      <c r="E14" s="1">
        <f>SUMIFS('インターネット環境家計簿_使用量（貼り付け用）'!$I:$I,'インターネット環境家計簿_使用量（貼り付け用）'!$A:$A,"消費量",'インターネット環境家計簿_使用量（貼り付け用）'!$B:$B,LEFT(軽油!F$2,5)&amp;軽油!$B14)</f>
        <v>0</v>
      </c>
      <c r="F14" s="1">
        <f>SUMIFS('インターネット環境家計簿_使用量（貼り付け用）'!$I:$I,'インターネット環境家計簿_使用量（貼り付け用）'!$A:$A,"消費量",'インターネット環境家計簿_使用量（貼り付け用）'!$B:$B,LEFT(軽油!G$2,5)&amp;軽油!$B14)</f>
        <v>0</v>
      </c>
      <c r="G14" s="1">
        <f>SUMIFS('インターネット環境家計簿_使用量（貼り付け用）'!$I:$I,'インターネット環境家計簿_使用量（貼り付け用）'!$A:$A,"消費量",'インターネット環境家計簿_使用量（貼り付け用）'!$B:$B,LEFT(軽油!H$2,5)&amp;軽油!$B14)</f>
        <v>0</v>
      </c>
      <c r="H14" s="1">
        <f>SUMIFS('インターネット環境家計簿_使用量（貼り付け用）'!$I:$I,'インターネット環境家計簿_使用量（貼り付け用）'!$A:$A,"消費量",'インターネット環境家計簿_使用量（貼り付け用）'!$B:$B,LEFT(軽油!I$2,5)&amp;軽油!$B14)</f>
        <v>0</v>
      </c>
      <c r="I14" s="1">
        <f>SUMIFS('インターネット環境家計簿_使用量（貼り付け用）'!$I:$I,'インターネット環境家計簿_使用量（貼り付け用）'!$A:$A,"消費量",'インターネット環境家計簿_使用量（貼り付け用）'!$B:$B,LEFT(軽油!J$2,5)&amp;軽油!$B14)</f>
        <v>0</v>
      </c>
      <c r="J14" s="1">
        <f>SUMIFS('インターネット環境家計簿_使用量（貼り付け用）'!$I:$I,'インターネット環境家計簿_使用量（貼り付け用）'!$A:$A,"消費量",'インターネット環境家計簿_使用量（貼り付け用）'!$B:$B,LEFT(軽油!K$2,5)&amp;軽油!$B14)</f>
        <v>0</v>
      </c>
      <c r="K14" s="1">
        <f>SUMIFS('インターネット環境家計簿_使用量（貼り付け用）'!$I:$I,'インターネット環境家計簿_使用量（貼り付け用）'!$A:$A,"消費量",'インターネット環境家計簿_使用量（貼り付け用）'!$B:$B,LEFT(軽油!L$2,5)&amp;軽油!$B14)</f>
        <v>0</v>
      </c>
      <c r="L14" s="1">
        <f>SUMIFS('インターネット環境家計簿_使用量（貼り付け用）'!$I:$I,'インターネット環境家計簿_使用量（貼り付け用）'!$A:$A,"消費量",'インターネット環境家計簿_使用量（貼り付け用）'!$B:$B,LEFT(軽油!M$2,5)&amp;軽油!$B14)</f>
        <v>0</v>
      </c>
      <c r="M14" s="1"/>
    </row>
    <row r="15" spans="1:13" x14ac:dyDescent="0.7">
      <c r="B15" t="s">
        <v>9</v>
      </c>
      <c r="C15" s="1">
        <f>SUMIFS('インターネット環境家計簿_使用量（貼り付け用）'!$I:$I,'インターネット環境家計簿_使用量（貼り付け用）'!$A:$A,"消費量",'インターネット環境家計簿_使用量（貼り付け用）'!$B:$B,LEFT(軽油!D$2,5)&amp;軽油!$B15)</f>
        <v>0</v>
      </c>
      <c r="D15" s="1">
        <f>SUMIFS('インターネット環境家計簿_使用量（貼り付け用）'!$I:$I,'インターネット環境家計簿_使用量（貼り付け用）'!$A:$A,"消費量",'インターネット環境家計簿_使用量（貼り付け用）'!$B:$B,LEFT(軽油!E$2,5)&amp;軽油!$B15)</f>
        <v>0</v>
      </c>
      <c r="E15" s="1">
        <f>SUMIFS('インターネット環境家計簿_使用量（貼り付け用）'!$I:$I,'インターネット環境家計簿_使用量（貼り付け用）'!$A:$A,"消費量",'インターネット環境家計簿_使用量（貼り付け用）'!$B:$B,LEFT(軽油!F$2,5)&amp;軽油!$B15)</f>
        <v>0</v>
      </c>
      <c r="F15" s="1">
        <f>SUMIFS('インターネット環境家計簿_使用量（貼り付け用）'!$I:$I,'インターネット環境家計簿_使用量（貼り付け用）'!$A:$A,"消費量",'インターネット環境家計簿_使用量（貼り付け用）'!$B:$B,LEFT(軽油!G$2,5)&amp;軽油!$B15)</f>
        <v>0</v>
      </c>
      <c r="G15" s="1">
        <f>SUMIFS('インターネット環境家計簿_使用量（貼り付け用）'!$I:$I,'インターネット環境家計簿_使用量（貼り付け用）'!$A:$A,"消費量",'インターネット環境家計簿_使用量（貼り付け用）'!$B:$B,LEFT(軽油!H$2,5)&amp;軽油!$B15)</f>
        <v>0</v>
      </c>
      <c r="H15" s="1">
        <f>SUMIFS('インターネット環境家計簿_使用量（貼り付け用）'!$I:$I,'インターネット環境家計簿_使用量（貼り付け用）'!$A:$A,"消費量",'インターネット環境家計簿_使用量（貼り付け用）'!$B:$B,LEFT(軽油!I$2,5)&amp;軽油!$B15)</f>
        <v>0</v>
      </c>
      <c r="I15" s="1">
        <f>SUMIFS('インターネット環境家計簿_使用量（貼り付け用）'!$I:$I,'インターネット環境家計簿_使用量（貼り付け用）'!$A:$A,"消費量",'インターネット環境家計簿_使用量（貼り付け用）'!$B:$B,LEFT(軽油!J$2,5)&amp;軽油!$B15)</f>
        <v>0</v>
      </c>
      <c r="J15" s="1">
        <f>SUMIFS('インターネット環境家計簿_使用量（貼り付け用）'!$I:$I,'インターネット環境家計簿_使用量（貼り付け用）'!$A:$A,"消費量",'インターネット環境家計簿_使用量（貼り付け用）'!$B:$B,LEFT(軽油!K$2,5)&amp;軽油!$B15)</f>
        <v>0</v>
      </c>
      <c r="K15" s="1">
        <f>SUMIFS('インターネット環境家計簿_使用量（貼り付け用）'!$I:$I,'インターネット環境家計簿_使用量（貼り付け用）'!$A:$A,"消費量",'インターネット環境家計簿_使用量（貼り付け用）'!$B:$B,LEFT(軽油!L$2,5)&amp;軽油!$B15)</f>
        <v>0</v>
      </c>
      <c r="L15" s="1">
        <f>SUMIFS('インターネット環境家計簿_使用量（貼り付け用）'!$I:$I,'インターネット環境家計簿_使用量（貼り付け用）'!$A:$A,"消費量",'インターネット環境家計簿_使用量（貼り付け用）'!$B:$B,LEFT(軽油!M$2,5)&amp;軽油!$B15)</f>
        <v>0</v>
      </c>
      <c r="M15" s="1"/>
    </row>
    <row r="17" spans="2:13" x14ac:dyDescent="0.7">
      <c r="B17" t="s">
        <v>24</v>
      </c>
      <c r="C17" s="1">
        <f t="shared" ref="C17:F17" si="0">SUM(C4:C15)</f>
        <v>0</v>
      </c>
      <c r="D17" s="1">
        <f t="shared" si="0"/>
        <v>0</v>
      </c>
      <c r="E17" s="1">
        <f t="shared" si="0"/>
        <v>0</v>
      </c>
      <c r="F17" s="1">
        <f t="shared" si="0"/>
        <v>0</v>
      </c>
      <c r="G17" s="1">
        <f>SUM(G4:G15)</f>
        <v>0</v>
      </c>
      <c r="H17" s="1">
        <f>SUM(H4:H15)</f>
        <v>0</v>
      </c>
      <c r="I17" s="1">
        <f>SUM(I4:I15)</f>
        <v>0</v>
      </c>
      <c r="J17" s="1">
        <f>SUM(J4:J15)</f>
        <v>0</v>
      </c>
      <c r="K17" s="1">
        <f>SUM(K4:K15)</f>
        <v>0</v>
      </c>
      <c r="L17" s="1">
        <f t="shared" ref="L17" si="1">SUM(L4:L15)</f>
        <v>0</v>
      </c>
      <c r="M17" s="1"/>
    </row>
    <row r="20" spans="2:13" x14ac:dyDescent="0.7">
      <c r="C20" t="str">
        <f>C2</f>
        <v>2014年度</v>
      </c>
      <c r="D20" t="str">
        <f t="shared" ref="D20:M20" si="2">D2</f>
        <v>2015年度</v>
      </c>
      <c r="E20" t="str">
        <f t="shared" si="2"/>
        <v>2016年度</v>
      </c>
      <c r="F20" t="str">
        <f t="shared" si="2"/>
        <v>2017年度</v>
      </c>
      <c r="G20" t="str">
        <f t="shared" si="2"/>
        <v>2018年度</v>
      </c>
      <c r="H20" t="str">
        <f t="shared" si="2"/>
        <v>2019年度</v>
      </c>
      <c r="I20" t="str">
        <f t="shared" si="2"/>
        <v>2020年度</v>
      </c>
      <c r="J20" t="str">
        <f t="shared" si="2"/>
        <v>2021年度</v>
      </c>
      <c r="K20" t="str">
        <f t="shared" si="2"/>
        <v>2022年度</v>
      </c>
      <c r="L20" t="str">
        <f t="shared" si="2"/>
        <v>2023年度</v>
      </c>
      <c r="M20" t="str">
        <f t="shared" si="2"/>
        <v>2024年度</v>
      </c>
    </row>
    <row r="21" spans="2:13" x14ac:dyDescent="0.7">
      <c r="B21" t="s">
        <v>8</v>
      </c>
      <c r="C21" s="1">
        <f>SUMIFS('インターネット環境家計簿_使用量（貼り付け用）'!$I:$I,'インターネット環境家計簿_使用量（貼り付け用）'!$A:$A,"金額",'インターネット環境家計簿_使用量（貼り付け用）'!$B:$B,LEFT(軽油!C$2,5)&amp;軽油!$B4)</f>
        <v>0</v>
      </c>
      <c r="D21" s="1">
        <f>SUMIFS('インターネット環境家計簿_使用量（貼り付け用）'!$I:$I,'インターネット環境家計簿_使用量（貼り付け用）'!$A:$A,"金額",'インターネット環境家計簿_使用量（貼り付け用）'!$B:$B,LEFT(軽油!D$2,5)&amp;軽油!$B4)</f>
        <v>0</v>
      </c>
      <c r="E21" s="1">
        <f>SUMIFS('インターネット環境家計簿_使用量（貼り付け用）'!$I:$I,'インターネット環境家計簿_使用量（貼り付け用）'!$A:$A,"金額",'インターネット環境家計簿_使用量（貼り付け用）'!$B:$B,LEFT(軽油!E$2,5)&amp;軽油!$B4)</f>
        <v>0</v>
      </c>
      <c r="F21" s="1">
        <f>SUMIFS('インターネット環境家計簿_使用量（貼り付け用）'!$I:$I,'インターネット環境家計簿_使用量（貼り付け用）'!$A:$A,"金額",'インターネット環境家計簿_使用量（貼り付け用）'!$B:$B,LEFT(軽油!F$2,5)&amp;軽油!$B4)</f>
        <v>0</v>
      </c>
      <c r="G21" s="1">
        <f>SUMIFS('インターネット環境家計簿_使用量（貼り付け用）'!$I:$I,'インターネット環境家計簿_使用量（貼り付け用）'!$A:$A,"金額",'インターネット環境家計簿_使用量（貼り付け用）'!$B:$B,LEFT(軽油!G$2,5)&amp;軽油!$B4)</f>
        <v>0</v>
      </c>
      <c r="H21" s="1">
        <f>SUMIFS('インターネット環境家計簿_使用量（貼り付け用）'!$I:$I,'インターネット環境家計簿_使用量（貼り付け用）'!$A:$A,"金額",'インターネット環境家計簿_使用量（貼り付け用）'!$B:$B,LEFT(軽油!H$2,5)&amp;軽油!$B4)</f>
        <v>0</v>
      </c>
      <c r="I21" s="1">
        <f>SUMIFS('インターネット環境家計簿_使用量（貼り付け用）'!$I:$I,'インターネット環境家計簿_使用量（貼り付け用）'!$A:$A,"金額",'インターネット環境家計簿_使用量（貼り付け用）'!$B:$B,LEFT(軽油!I$2,5)&amp;軽油!$B4)</f>
        <v>0</v>
      </c>
      <c r="J21" s="1">
        <f>SUMIFS('インターネット環境家計簿_使用量（貼り付け用）'!$I:$I,'インターネット環境家計簿_使用量（貼り付け用）'!$A:$A,"金額",'インターネット環境家計簿_使用量（貼り付け用）'!$B:$B,LEFT(軽油!J$2,5)&amp;軽油!$B4)</f>
        <v>0</v>
      </c>
      <c r="K21" s="1">
        <f>SUMIFS('インターネット環境家計簿_使用量（貼り付け用）'!$I:$I,'インターネット環境家計簿_使用量（貼り付け用）'!$A:$A,"金額",'インターネット環境家計簿_使用量（貼り付け用）'!$B:$B,LEFT(軽油!K$2,5)&amp;軽油!$B4)</f>
        <v>0</v>
      </c>
      <c r="L21" s="1">
        <f>SUMIFS('インターネット環境家計簿_使用量（貼り付け用）'!$I:$I,'インターネット環境家計簿_使用量（貼り付け用）'!$A:$A,"金額",'インターネット環境家計簿_使用量（貼り付け用）'!$B:$B,LEFT(軽油!L$2,5)&amp;軽油!$B4)</f>
        <v>0</v>
      </c>
      <c r="M21" s="1"/>
    </row>
    <row r="22" spans="2:13" x14ac:dyDescent="0.7">
      <c r="B22" t="s">
        <v>7</v>
      </c>
      <c r="C22" s="1">
        <f>SUMIFS('インターネット環境家計簿_使用量（貼り付け用）'!$I:$I,'インターネット環境家計簿_使用量（貼り付け用）'!$A:$A,"金額",'インターネット環境家計簿_使用量（貼り付け用）'!$B:$B,LEFT(軽油!C$2,5)&amp;軽油!$B5)</f>
        <v>0</v>
      </c>
      <c r="D22" s="1">
        <f>SUMIFS('インターネット環境家計簿_使用量（貼り付け用）'!$I:$I,'インターネット環境家計簿_使用量（貼り付け用）'!$A:$A,"金額",'インターネット環境家計簿_使用量（貼り付け用）'!$B:$B,LEFT(軽油!D$2,5)&amp;軽油!$B5)</f>
        <v>0</v>
      </c>
      <c r="E22" s="1">
        <f>SUMIFS('インターネット環境家計簿_使用量（貼り付け用）'!$I:$I,'インターネット環境家計簿_使用量（貼り付け用）'!$A:$A,"金額",'インターネット環境家計簿_使用量（貼り付け用）'!$B:$B,LEFT(軽油!E$2,5)&amp;軽油!$B5)</f>
        <v>0</v>
      </c>
      <c r="F22" s="1">
        <f>SUMIFS('インターネット環境家計簿_使用量（貼り付け用）'!$I:$I,'インターネット環境家計簿_使用量（貼り付け用）'!$A:$A,"金額",'インターネット環境家計簿_使用量（貼り付け用）'!$B:$B,LEFT(軽油!F$2,5)&amp;軽油!$B5)</f>
        <v>0</v>
      </c>
      <c r="G22" s="1">
        <f>SUMIFS('インターネット環境家計簿_使用量（貼り付け用）'!$I:$I,'インターネット環境家計簿_使用量（貼り付け用）'!$A:$A,"金額",'インターネット環境家計簿_使用量（貼り付け用）'!$B:$B,LEFT(軽油!G$2,5)&amp;軽油!$B5)</f>
        <v>0</v>
      </c>
      <c r="H22" s="1">
        <f>SUMIFS('インターネット環境家計簿_使用量（貼り付け用）'!$I:$I,'インターネット環境家計簿_使用量（貼り付け用）'!$A:$A,"金額",'インターネット環境家計簿_使用量（貼り付け用）'!$B:$B,LEFT(軽油!H$2,5)&amp;軽油!$B5)</f>
        <v>0</v>
      </c>
      <c r="I22" s="1">
        <f>SUMIFS('インターネット環境家計簿_使用量（貼り付け用）'!$I:$I,'インターネット環境家計簿_使用量（貼り付け用）'!$A:$A,"金額",'インターネット環境家計簿_使用量（貼り付け用）'!$B:$B,LEFT(軽油!I$2,5)&amp;軽油!$B5)</f>
        <v>0</v>
      </c>
      <c r="J22" s="1">
        <f>SUMIFS('インターネット環境家計簿_使用量（貼り付け用）'!$I:$I,'インターネット環境家計簿_使用量（貼り付け用）'!$A:$A,"金額",'インターネット環境家計簿_使用量（貼り付け用）'!$B:$B,LEFT(軽油!J$2,5)&amp;軽油!$B5)</f>
        <v>0</v>
      </c>
      <c r="K22" s="1">
        <f>SUMIFS('インターネット環境家計簿_使用量（貼り付け用）'!$I:$I,'インターネット環境家計簿_使用量（貼り付け用）'!$A:$A,"金額",'インターネット環境家計簿_使用量（貼り付け用）'!$B:$B,LEFT(軽油!K$2,5)&amp;軽油!$B5)</f>
        <v>0</v>
      </c>
      <c r="L22" s="1">
        <f>SUMIFS('インターネット環境家計簿_使用量（貼り付け用）'!$I:$I,'インターネット環境家計簿_使用量（貼り付け用）'!$A:$A,"金額",'インターネット環境家計簿_使用量（貼り付け用）'!$B:$B,LEFT(軽油!L$2,5)&amp;軽油!$B5)</f>
        <v>0</v>
      </c>
      <c r="M22" s="1"/>
    </row>
    <row r="23" spans="2:13" x14ac:dyDescent="0.7">
      <c r="B23" t="s">
        <v>6</v>
      </c>
      <c r="C23" s="1">
        <f>SUMIFS('インターネット環境家計簿_使用量（貼り付け用）'!$I:$I,'インターネット環境家計簿_使用量（貼り付け用）'!$A:$A,"金額",'インターネット環境家計簿_使用量（貼り付け用）'!$B:$B,LEFT(軽油!C$2,5)&amp;軽油!$B6)</f>
        <v>0</v>
      </c>
      <c r="D23" s="1">
        <f>SUMIFS('インターネット環境家計簿_使用量（貼り付け用）'!$I:$I,'インターネット環境家計簿_使用量（貼り付け用）'!$A:$A,"金額",'インターネット環境家計簿_使用量（貼り付け用）'!$B:$B,LEFT(軽油!D$2,5)&amp;軽油!$B6)</f>
        <v>0</v>
      </c>
      <c r="E23" s="1">
        <f>SUMIFS('インターネット環境家計簿_使用量（貼り付け用）'!$I:$I,'インターネット環境家計簿_使用量（貼り付け用）'!$A:$A,"金額",'インターネット環境家計簿_使用量（貼り付け用）'!$B:$B,LEFT(軽油!E$2,5)&amp;軽油!$B6)</f>
        <v>0</v>
      </c>
      <c r="F23" s="1">
        <f>SUMIFS('インターネット環境家計簿_使用量（貼り付け用）'!$I:$I,'インターネット環境家計簿_使用量（貼り付け用）'!$A:$A,"金額",'インターネット環境家計簿_使用量（貼り付け用）'!$B:$B,LEFT(軽油!F$2,5)&amp;軽油!$B6)</f>
        <v>0</v>
      </c>
      <c r="G23" s="1">
        <f>SUMIFS('インターネット環境家計簿_使用量（貼り付け用）'!$I:$I,'インターネット環境家計簿_使用量（貼り付け用）'!$A:$A,"金額",'インターネット環境家計簿_使用量（貼り付け用）'!$B:$B,LEFT(軽油!G$2,5)&amp;軽油!$B6)</f>
        <v>0</v>
      </c>
      <c r="H23" s="1">
        <f>SUMIFS('インターネット環境家計簿_使用量（貼り付け用）'!$I:$I,'インターネット環境家計簿_使用量（貼り付け用）'!$A:$A,"金額",'インターネット環境家計簿_使用量（貼り付け用）'!$B:$B,LEFT(軽油!H$2,5)&amp;軽油!$B6)</f>
        <v>0</v>
      </c>
      <c r="I23" s="1">
        <f>SUMIFS('インターネット環境家計簿_使用量（貼り付け用）'!$I:$I,'インターネット環境家計簿_使用量（貼り付け用）'!$A:$A,"金額",'インターネット環境家計簿_使用量（貼り付け用）'!$B:$B,LEFT(軽油!I$2,5)&amp;軽油!$B6)</f>
        <v>0</v>
      </c>
      <c r="J23" s="1">
        <f>SUMIFS('インターネット環境家計簿_使用量（貼り付け用）'!$I:$I,'インターネット環境家計簿_使用量（貼り付け用）'!$A:$A,"金額",'インターネット環境家計簿_使用量（貼り付け用）'!$B:$B,LEFT(軽油!J$2,5)&amp;軽油!$B6)</f>
        <v>0</v>
      </c>
      <c r="K23" s="1">
        <f>SUMIFS('インターネット環境家計簿_使用量（貼り付け用）'!$I:$I,'インターネット環境家計簿_使用量（貼り付け用）'!$A:$A,"金額",'インターネット環境家計簿_使用量（貼り付け用）'!$B:$B,LEFT(軽油!K$2,5)&amp;軽油!$B6)</f>
        <v>0</v>
      </c>
      <c r="L23" s="1">
        <f>SUMIFS('インターネット環境家計簿_使用量（貼り付け用）'!$I:$I,'インターネット環境家計簿_使用量（貼り付け用）'!$A:$A,"金額",'インターネット環境家計簿_使用量（貼り付け用）'!$B:$B,LEFT(軽油!L$2,5)&amp;軽油!$B6)</f>
        <v>0</v>
      </c>
      <c r="M23" s="1"/>
    </row>
    <row r="24" spans="2:13" x14ac:dyDescent="0.7">
      <c r="B24" t="s">
        <v>5</v>
      </c>
      <c r="C24" s="1">
        <f>SUMIFS('インターネット環境家計簿_使用量（貼り付け用）'!$I:$I,'インターネット環境家計簿_使用量（貼り付け用）'!$A:$A,"金額",'インターネット環境家計簿_使用量（貼り付け用）'!$B:$B,LEFT(軽油!C$2,5)&amp;軽油!$B7)</f>
        <v>0</v>
      </c>
      <c r="D24" s="1">
        <f>SUMIFS('インターネット環境家計簿_使用量（貼り付け用）'!$I:$I,'インターネット環境家計簿_使用量（貼り付け用）'!$A:$A,"金額",'インターネット環境家計簿_使用量（貼り付け用）'!$B:$B,LEFT(軽油!D$2,5)&amp;軽油!$B7)</f>
        <v>0</v>
      </c>
      <c r="E24" s="1">
        <f>SUMIFS('インターネット環境家計簿_使用量（貼り付け用）'!$I:$I,'インターネット環境家計簿_使用量（貼り付け用）'!$A:$A,"金額",'インターネット環境家計簿_使用量（貼り付け用）'!$B:$B,LEFT(軽油!E$2,5)&amp;軽油!$B7)</f>
        <v>0</v>
      </c>
      <c r="F24" s="1">
        <f>SUMIFS('インターネット環境家計簿_使用量（貼り付け用）'!$I:$I,'インターネット環境家計簿_使用量（貼り付け用）'!$A:$A,"金額",'インターネット環境家計簿_使用量（貼り付け用）'!$B:$B,LEFT(軽油!F$2,5)&amp;軽油!$B7)</f>
        <v>0</v>
      </c>
      <c r="G24" s="1">
        <f>SUMIFS('インターネット環境家計簿_使用量（貼り付け用）'!$I:$I,'インターネット環境家計簿_使用量（貼り付け用）'!$A:$A,"金額",'インターネット環境家計簿_使用量（貼り付け用）'!$B:$B,LEFT(軽油!G$2,5)&amp;軽油!$B7)</f>
        <v>0</v>
      </c>
      <c r="H24" s="1">
        <f>SUMIFS('インターネット環境家計簿_使用量（貼り付け用）'!$I:$I,'インターネット環境家計簿_使用量（貼り付け用）'!$A:$A,"金額",'インターネット環境家計簿_使用量（貼り付け用）'!$B:$B,LEFT(軽油!H$2,5)&amp;軽油!$B7)</f>
        <v>0</v>
      </c>
      <c r="I24" s="1">
        <f>SUMIFS('インターネット環境家計簿_使用量（貼り付け用）'!$I:$I,'インターネット環境家計簿_使用量（貼り付け用）'!$A:$A,"金額",'インターネット環境家計簿_使用量（貼り付け用）'!$B:$B,LEFT(軽油!I$2,5)&amp;軽油!$B7)</f>
        <v>0</v>
      </c>
      <c r="J24" s="1">
        <f>SUMIFS('インターネット環境家計簿_使用量（貼り付け用）'!$I:$I,'インターネット環境家計簿_使用量（貼り付け用）'!$A:$A,"金額",'インターネット環境家計簿_使用量（貼り付け用）'!$B:$B,LEFT(軽油!J$2,5)&amp;軽油!$B7)</f>
        <v>0</v>
      </c>
      <c r="K24" s="1">
        <f>SUMIFS('インターネット環境家計簿_使用量（貼り付け用）'!$I:$I,'インターネット環境家計簿_使用量（貼り付け用）'!$A:$A,"金額",'インターネット環境家計簿_使用量（貼り付け用）'!$B:$B,LEFT(軽油!K$2,5)&amp;軽油!$B7)</f>
        <v>0</v>
      </c>
      <c r="L24" s="1">
        <f>SUMIFS('インターネット環境家計簿_使用量（貼り付け用）'!$I:$I,'インターネット環境家計簿_使用量（貼り付け用）'!$A:$A,"金額",'インターネット環境家計簿_使用量（貼り付け用）'!$B:$B,LEFT(軽油!L$2,5)&amp;軽油!$B7)</f>
        <v>0</v>
      </c>
      <c r="M24" s="1"/>
    </row>
    <row r="25" spans="2:13" x14ac:dyDescent="0.7">
      <c r="B25" t="s">
        <v>4</v>
      </c>
      <c r="C25" s="1">
        <f>SUMIFS('インターネット環境家計簿_使用量（貼り付け用）'!$I:$I,'インターネット環境家計簿_使用量（貼り付け用）'!$A:$A,"金額",'インターネット環境家計簿_使用量（貼り付け用）'!$B:$B,LEFT(軽油!C$2,5)&amp;軽油!$B8)</f>
        <v>0</v>
      </c>
      <c r="D25" s="1">
        <f>SUMIFS('インターネット環境家計簿_使用量（貼り付け用）'!$I:$I,'インターネット環境家計簿_使用量（貼り付け用）'!$A:$A,"金額",'インターネット環境家計簿_使用量（貼り付け用）'!$B:$B,LEFT(軽油!D$2,5)&amp;軽油!$B8)</f>
        <v>0</v>
      </c>
      <c r="E25" s="1">
        <f>SUMIFS('インターネット環境家計簿_使用量（貼り付け用）'!$I:$I,'インターネット環境家計簿_使用量（貼り付け用）'!$A:$A,"金額",'インターネット環境家計簿_使用量（貼り付け用）'!$B:$B,LEFT(軽油!E$2,5)&amp;軽油!$B8)</f>
        <v>0</v>
      </c>
      <c r="F25" s="1">
        <f>SUMIFS('インターネット環境家計簿_使用量（貼り付け用）'!$I:$I,'インターネット環境家計簿_使用量（貼り付け用）'!$A:$A,"金額",'インターネット環境家計簿_使用量（貼り付け用）'!$B:$B,LEFT(軽油!F$2,5)&amp;軽油!$B8)</f>
        <v>0</v>
      </c>
      <c r="G25" s="1">
        <f>SUMIFS('インターネット環境家計簿_使用量（貼り付け用）'!$I:$I,'インターネット環境家計簿_使用量（貼り付け用）'!$A:$A,"金額",'インターネット環境家計簿_使用量（貼り付け用）'!$B:$B,LEFT(軽油!G$2,5)&amp;軽油!$B8)</f>
        <v>0</v>
      </c>
      <c r="H25" s="1">
        <f>SUMIFS('インターネット環境家計簿_使用量（貼り付け用）'!$I:$I,'インターネット環境家計簿_使用量（貼り付け用）'!$A:$A,"金額",'インターネット環境家計簿_使用量（貼り付け用）'!$B:$B,LEFT(軽油!H$2,5)&amp;軽油!$B8)</f>
        <v>0</v>
      </c>
      <c r="I25" s="1">
        <f>SUMIFS('インターネット環境家計簿_使用量（貼り付け用）'!$I:$I,'インターネット環境家計簿_使用量（貼り付け用）'!$A:$A,"金額",'インターネット環境家計簿_使用量（貼り付け用）'!$B:$B,LEFT(軽油!I$2,5)&amp;軽油!$B8)</f>
        <v>0</v>
      </c>
      <c r="J25" s="1">
        <f>SUMIFS('インターネット環境家計簿_使用量（貼り付け用）'!$I:$I,'インターネット環境家計簿_使用量（貼り付け用）'!$A:$A,"金額",'インターネット環境家計簿_使用量（貼り付け用）'!$B:$B,LEFT(軽油!J$2,5)&amp;軽油!$B8)</f>
        <v>0</v>
      </c>
      <c r="K25" s="1">
        <f>SUMIFS('インターネット環境家計簿_使用量（貼り付け用）'!$I:$I,'インターネット環境家計簿_使用量（貼り付け用）'!$A:$A,"金額",'インターネット環境家計簿_使用量（貼り付け用）'!$B:$B,LEFT(軽油!K$2,5)&amp;軽油!$B8)</f>
        <v>0</v>
      </c>
      <c r="L25" s="1">
        <f>SUMIFS('インターネット環境家計簿_使用量（貼り付け用）'!$I:$I,'インターネット環境家計簿_使用量（貼り付け用）'!$A:$A,"金額",'インターネット環境家計簿_使用量（貼り付け用）'!$B:$B,LEFT(軽油!L$2,5)&amp;軽油!$B8)</f>
        <v>0</v>
      </c>
      <c r="M25" s="1"/>
    </row>
    <row r="26" spans="2:13" x14ac:dyDescent="0.7">
      <c r="B26" t="s">
        <v>3</v>
      </c>
      <c r="C26" s="1">
        <f>SUMIFS('インターネット環境家計簿_使用量（貼り付け用）'!$I:$I,'インターネット環境家計簿_使用量（貼り付け用）'!$A:$A,"金額",'インターネット環境家計簿_使用量（貼り付け用）'!$B:$B,LEFT(軽油!C$2,5)&amp;軽油!$B9)</f>
        <v>0</v>
      </c>
      <c r="D26" s="1">
        <f>SUMIFS('インターネット環境家計簿_使用量（貼り付け用）'!$I:$I,'インターネット環境家計簿_使用量（貼り付け用）'!$A:$A,"金額",'インターネット環境家計簿_使用量（貼り付け用）'!$B:$B,LEFT(軽油!D$2,5)&amp;軽油!$B9)</f>
        <v>0</v>
      </c>
      <c r="E26" s="1">
        <f>SUMIFS('インターネット環境家計簿_使用量（貼り付け用）'!$I:$I,'インターネット環境家計簿_使用量（貼り付け用）'!$A:$A,"金額",'インターネット環境家計簿_使用量（貼り付け用）'!$B:$B,LEFT(軽油!E$2,5)&amp;軽油!$B9)</f>
        <v>0</v>
      </c>
      <c r="F26" s="1">
        <f>SUMIFS('インターネット環境家計簿_使用量（貼り付け用）'!$I:$I,'インターネット環境家計簿_使用量（貼り付け用）'!$A:$A,"金額",'インターネット環境家計簿_使用量（貼り付け用）'!$B:$B,LEFT(軽油!F$2,5)&amp;軽油!$B9)</f>
        <v>0</v>
      </c>
      <c r="G26" s="1">
        <f>SUMIFS('インターネット環境家計簿_使用量（貼り付け用）'!$I:$I,'インターネット環境家計簿_使用量（貼り付け用）'!$A:$A,"金額",'インターネット環境家計簿_使用量（貼り付け用）'!$B:$B,LEFT(軽油!G$2,5)&amp;軽油!$B9)</f>
        <v>0</v>
      </c>
      <c r="H26" s="1">
        <f>SUMIFS('インターネット環境家計簿_使用量（貼り付け用）'!$I:$I,'インターネット環境家計簿_使用量（貼り付け用）'!$A:$A,"金額",'インターネット環境家計簿_使用量（貼り付け用）'!$B:$B,LEFT(軽油!H$2,5)&amp;軽油!$B9)</f>
        <v>0</v>
      </c>
      <c r="I26" s="1">
        <f>SUMIFS('インターネット環境家計簿_使用量（貼り付け用）'!$I:$I,'インターネット環境家計簿_使用量（貼り付け用）'!$A:$A,"金額",'インターネット環境家計簿_使用量（貼り付け用）'!$B:$B,LEFT(軽油!I$2,5)&amp;軽油!$B9)</f>
        <v>0</v>
      </c>
      <c r="J26" s="1">
        <f>SUMIFS('インターネット環境家計簿_使用量（貼り付け用）'!$I:$I,'インターネット環境家計簿_使用量（貼り付け用）'!$A:$A,"金額",'インターネット環境家計簿_使用量（貼り付け用）'!$B:$B,LEFT(軽油!J$2,5)&amp;軽油!$B9)</f>
        <v>0</v>
      </c>
      <c r="K26" s="1">
        <f>SUMIFS('インターネット環境家計簿_使用量（貼り付け用）'!$I:$I,'インターネット環境家計簿_使用量（貼り付け用）'!$A:$A,"金額",'インターネット環境家計簿_使用量（貼り付け用）'!$B:$B,LEFT(軽油!K$2,5)&amp;軽油!$B9)</f>
        <v>0</v>
      </c>
      <c r="L26" s="1">
        <f>SUMIFS('インターネット環境家計簿_使用量（貼り付け用）'!$I:$I,'インターネット環境家計簿_使用量（貼り付け用）'!$A:$A,"金額",'インターネット環境家計簿_使用量（貼り付け用）'!$B:$B,LEFT(軽油!L$2,5)&amp;軽油!$B9)</f>
        <v>0</v>
      </c>
      <c r="M26" s="1"/>
    </row>
    <row r="27" spans="2:13" x14ac:dyDescent="0.7">
      <c r="B27" t="s">
        <v>2</v>
      </c>
      <c r="C27" s="1">
        <f>SUMIFS('インターネット環境家計簿_使用量（貼り付け用）'!$I:$I,'インターネット環境家計簿_使用量（貼り付け用）'!$A:$A,"金額",'インターネット環境家計簿_使用量（貼り付け用）'!$B:$B,LEFT(軽油!C$2,5)&amp;軽油!$B10)</f>
        <v>0</v>
      </c>
      <c r="D27" s="1">
        <f>SUMIFS('インターネット環境家計簿_使用量（貼り付け用）'!$I:$I,'インターネット環境家計簿_使用量（貼り付け用）'!$A:$A,"金額",'インターネット環境家計簿_使用量（貼り付け用）'!$B:$B,LEFT(軽油!D$2,5)&amp;軽油!$B10)</f>
        <v>0</v>
      </c>
      <c r="E27" s="1">
        <f>SUMIFS('インターネット環境家計簿_使用量（貼り付け用）'!$I:$I,'インターネット環境家計簿_使用量（貼り付け用）'!$A:$A,"金額",'インターネット環境家計簿_使用量（貼り付け用）'!$B:$B,LEFT(軽油!E$2,5)&amp;軽油!$B10)</f>
        <v>0</v>
      </c>
      <c r="F27" s="1">
        <f>SUMIFS('インターネット環境家計簿_使用量（貼り付け用）'!$I:$I,'インターネット環境家計簿_使用量（貼り付け用）'!$A:$A,"金額",'インターネット環境家計簿_使用量（貼り付け用）'!$B:$B,LEFT(軽油!F$2,5)&amp;軽油!$B10)</f>
        <v>0</v>
      </c>
      <c r="G27" s="1">
        <f>SUMIFS('インターネット環境家計簿_使用量（貼り付け用）'!$I:$I,'インターネット環境家計簿_使用量（貼り付け用）'!$A:$A,"金額",'インターネット環境家計簿_使用量（貼り付け用）'!$B:$B,LEFT(軽油!G$2,5)&amp;軽油!$B10)</f>
        <v>0</v>
      </c>
      <c r="H27" s="1">
        <f>SUMIFS('インターネット環境家計簿_使用量（貼り付け用）'!$I:$I,'インターネット環境家計簿_使用量（貼り付け用）'!$A:$A,"金額",'インターネット環境家計簿_使用量（貼り付け用）'!$B:$B,LEFT(軽油!H$2,5)&amp;軽油!$B10)</f>
        <v>0</v>
      </c>
      <c r="I27" s="1">
        <f>SUMIFS('インターネット環境家計簿_使用量（貼り付け用）'!$I:$I,'インターネット環境家計簿_使用量（貼り付け用）'!$A:$A,"金額",'インターネット環境家計簿_使用量（貼り付け用）'!$B:$B,LEFT(軽油!I$2,5)&amp;軽油!$B10)</f>
        <v>0</v>
      </c>
      <c r="J27" s="1">
        <f>SUMIFS('インターネット環境家計簿_使用量（貼り付け用）'!$I:$I,'インターネット環境家計簿_使用量（貼り付け用）'!$A:$A,"金額",'インターネット環境家計簿_使用量（貼り付け用）'!$B:$B,LEFT(軽油!J$2,5)&amp;軽油!$B10)</f>
        <v>0</v>
      </c>
      <c r="K27" s="1">
        <f>SUMIFS('インターネット環境家計簿_使用量（貼り付け用）'!$I:$I,'インターネット環境家計簿_使用量（貼り付け用）'!$A:$A,"金額",'インターネット環境家計簿_使用量（貼り付け用）'!$B:$B,LEFT(軽油!K$2,5)&amp;軽油!$B10)</f>
        <v>0</v>
      </c>
      <c r="L27" s="1">
        <f>SUMIFS('インターネット環境家計簿_使用量（貼り付け用）'!$I:$I,'インターネット環境家計簿_使用量（貼り付け用）'!$A:$A,"金額",'インターネット環境家計簿_使用量（貼り付け用）'!$B:$B,LEFT(軽油!L$2,5)&amp;軽油!$B10)</f>
        <v>0</v>
      </c>
      <c r="M27" s="1"/>
    </row>
    <row r="28" spans="2:13" x14ac:dyDescent="0.7">
      <c r="B28" t="s">
        <v>1</v>
      </c>
      <c r="C28" s="1">
        <f>SUMIFS('インターネット環境家計簿_使用量（貼り付け用）'!$I:$I,'インターネット環境家計簿_使用量（貼り付け用）'!$A:$A,"金額",'インターネット環境家計簿_使用量（貼り付け用）'!$B:$B,LEFT(軽油!C$2,5)&amp;軽油!$B11)</f>
        <v>0</v>
      </c>
      <c r="D28" s="1">
        <f>SUMIFS('インターネット環境家計簿_使用量（貼り付け用）'!$I:$I,'インターネット環境家計簿_使用量（貼り付け用）'!$A:$A,"金額",'インターネット環境家計簿_使用量（貼り付け用）'!$B:$B,LEFT(軽油!D$2,5)&amp;軽油!$B11)</f>
        <v>0</v>
      </c>
      <c r="E28" s="1">
        <f>SUMIFS('インターネット環境家計簿_使用量（貼り付け用）'!$I:$I,'インターネット環境家計簿_使用量（貼り付け用）'!$A:$A,"金額",'インターネット環境家計簿_使用量（貼り付け用）'!$B:$B,LEFT(軽油!E$2,5)&amp;軽油!$B11)</f>
        <v>0</v>
      </c>
      <c r="F28" s="1">
        <f>SUMIFS('インターネット環境家計簿_使用量（貼り付け用）'!$I:$I,'インターネット環境家計簿_使用量（貼り付け用）'!$A:$A,"金額",'インターネット環境家計簿_使用量（貼り付け用）'!$B:$B,LEFT(軽油!F$2,5)&amp;軽油!$B11)</f>
        <v>0</v>
      </c>
      <c r="G28" s="1">
        <f>SUMIFS('インターネット環境家計簿_使用量（貼り付け用）'!$I:$I,'インターネット環境家計簿_使用量（貼り付け用）'!$A:$A,"金額",'インターネット環境家計簿_使用量（貼り付け用）'!$B:$B,LEFT(軽油!G$2,5)&amp;軽油!$B11)</f>
        <v>0</v>
      </c>
      <c r="H28" s="1">
        <f>SUMIFS('インターネット環境家計簿_使用量（貼り付け用）'!$I:$I,'インターネット環境家計簿_使用量（貼り付け用）'!$A:$A,"金額",'インターネット環境家計簿_使用量（貼り付け用）'!$B:$B,LEFT(軽油!H$2,5)&amp;軽油!$B11)</f>
        <v>0</v>
      </c>
      <c r="I28" s="1">
        <f>SUMIFS('インターネット環境家計簿_使用量（貼り付け用）'!$I:$I,'インターネット環境家計簿_使用量（貼り付け用）'!$A:$A,"金額",'インターネット環境家計簿_使用量（貼り付け用）'!$B:$B,LEFT(軽油!I$2,5)&amp;軽油!$B11)</f>
        <v>0</v>
      </c>
      <c r="J28" s="1">
        <f>SUMIFS('インターネット環境家計簿_使用量（貼り付け用）'!$I:$I,'インターネット環境家計簿_使用量（貼り付け用）'!$A:$A,"金額",'インターネット環境家計簿_使用量（貼り付け用）'!$B:$B,LEFT(軽油!J$2,5)&amp;軽油!$B11)</f>
        <v>0</v>
      </c>
      <c r="K28" s="1">
        <f>SUMIFS('インターネット環境家計簿_使用量（貼り付け用）'!$I:$I,'インターネット環境家計簿_使用量（貼り付け用）'!$A:$A,"金額",'インターネット環境家計簿_使用量（貼り付け用）'!$B:$B,LEFT(軽油!K$2,5)&amp;軽油!$B11)</f>
        <v>0</v>
      </c>
      <c r="L28" s="1">
        <f>SUMIFS('インターネット環境家計簿_使用量（貼り付け用）'!$I:$I,'インターネット環境家計簿_使用量（貼り付け用）'!$A:$A,"金額",'インターネット環境家計簿_使用量（貼り付け用）'!$B:$B,LEFT(軽油!L$2,5)&amp;軽油!$B11)</f>
        <v>0</v>
      </c>
      <c r="M28" s="1"/>
    </row>
    <row r="29" spans="2:13" x14ac:dyDescent="0.7">
      <c r="B29" t="s">
        <v>0</v>
      </c>
      <c r="C29" s="1">
        <f>SUMIFS('インターネット環境家計簿_使用量（貼り付け用）'!$I:$I,'インターネット環境家計簿_使用量（貼り付け用）'!$A:$A,"金額",'インターネット環境家計簿_使用量（貼り付け用）'!$B:$B,LEFT(軽油!C$2,5)&amp;軽油!$B12)</f>
        <v>0</v>
      </c>
      <c r="D29" s="1">
        <f>SUMIFS('インターネット環境家計簿_使用量（貼り付け用）'!$I:$I,'インターネット環境家計簿_使用量（貼り付け用）'!$A:$A,"金額",'インターネット環境家計簿_使用量（貼り付け用）'!$B:$B,LEFT(軽油!D$2,5)&amp;軽油!$B12)</f>
        <v>0</v>
      </c>
      <c r="E29" s="1">
        <f>SUMIFS('インターネット環境家計簿_使用量（貼り付け用）'!$I:$I,'インターネット環境家計簿_使用量（貼り付け用）'!$A:$A,"金額",'インターネット環境家計簿_使用量（貼り付け用）'!$B:$B,LEFT(軽油!E$2,5)&amp;軽油!$B12)</f>
        <v>0</v>
      </c>
      <c r="F29" s="1">
        <f>SUMIFS('インターネット環境家計簿_使用量（貼り付け用）'!$I:$I,'インターネット環境家計簿_使用量（貼り付け用）'!$A:$A,"金額",'インターネット環境家計簿_使用量（貼り付け用）'!$B:$B,LEFT(軽油!F$2,5)&amp;軽油!$B12)</f>
        <v>0</v>
      </c>
      <c r="G29" s="1">
        <f>SUMIFS('インターネット環境家計簿_使用量（貼り付け用）'!$I:$I,'インターネット環境家計簿_使用量（貼り付け用）'!$A:$A,"金額",'インターネット環境家計簿_使用量（貼り付け用）'!$B:$B,LEFT(軽油!G$2,5)&amp;軽油!$B12)</f>
        <v>0</v>
      </c>
      <c r="H29" s="1">
        <f>SUMIFS('インターネット環境家計簿_使用量（貼り付け用）'!$I:$I,'インターネット環境家計簿_使用量（貼り付け用）'!$A:$A,"金額",'インターネット環境家計簿_使用量（貼り付け用）'!$B:$B,LEFT(軽油!H$2,5)&amp;軽油!$B12)</f>
        <v>0</v>
      </c>
      <c r="I29" s="1">
        <f>SUMIFS('インターネット環境家計簿_使用量（貼り付け用）'!$I:$I,'インターネット環境家計簿_使用量（貼り付け用）'!$A:$A,"金額",'インターネット環境家計簿_使用量（貼り付け用）'!$B:$B,LEFT(軽油!I$2,5)&amp;軽油!$B12)</f>
        <v>0</v>
      </c>
      <c r="J29" s="1">
        <f>SUMIFS('インターネット環境家計簿_使用量（貼り付け用）'!$I:$I,'インターネット環境家計簿_使用量（貼り付け用）'!$A:$A,"金額",'インターネット環境家計簿_使用量（貼り付け用）'!$B:$B,LEFT(軽油!J$2,5)&amp;軽油!$B12)</f>
        <v>0</v>
      </c>
      <c r="K29" s="1">
        <f>SUMIFS('インターネット環境家計簿_使用量（貼り付け用）'!$I:$I,'インターネット環境家計簿_使用量（貼り付け用）'!$A:$A,"金額",'インターネット環境家計簿_使用量（貼り付け用）'!$B:$B,LEFT(軽油!K$2,5)&amp;軽油!$B12)</f>
        <v>0</v>
      </c>
      <c r="L29" s="1">
        <f>SUMIFS('インターネット環境家計簿_使用量（貼り付け用）'!$I:$I,'インターネット環境家計簿_使用量（貼り付け用）'!$A:$A,"金額",'インターネット環境家計簿_使用量（貼り付け用）'!$B:$B,LEFT(軽油!L$2,5)&amp;軽油!$B12)</f>
        <v>0</v>
      </c>
      <c r="M29" s="1"/>
    </row>
    <row r="30" spans="2:13" x14ac:dyDescent="0.7">
      <c r="B30" t="s">
        <v>11</v>
      </c>
      <c r="C30" s="1">
        <f>SUMIFS('インターネット環境家計簿_使用量（貼り付け用）'!$I:$I,'インターネット環境家計簿_使用量（貼り付け用）'!$A:$A,"金額",'インターネット環境家計簿_使用量（貼り付け用）'!$B:$B,LEFT(軽油!D$2,5)&amp;軽油!$B13)</f>
        <v>0</v>
      </c>
      <c r="D30" s="1">
        <f>SUMIFS('インターネット環境家計簿_使用量（貼り付け用）'!$I:$I,'インターネット環境家計簿_使用量（貼り付け用）'!$A:$A,"金額",'インターネット環境家計簿_使用量（貼り付け用）'!$B:$B,LEFT(軽油!E$2,5)&amp;軽油!$B13)</f>
        <v>0</v>
      </c>
      <c r="E30" s="1">
        <f>SUMIFS('インターネット環境家計簿_使用量（貼り付け用）'!$I:$I,'インターネット環境家計簿_使用量（貼り付け用）'!$A:$A,"金額",'インターネット環境家計簿_使用量（貼り付け用）'!$B:$B,LEFT(軽油!F$2,5)&amp;軽油!$B13)</f>
        <v>0</v>
      </c>
      <c r="F30" s="1">
        <f>SUMIFS('インターネット環境家計簿_使用量（貼り付け用）'!$I:$I,'インターネット環境家計簿_使用量（貼り付け用）'!$A:$A,"金額",'インターネット環境家計簿_使用量（貼り付け用）'!$B:$B,LEFT(軽油!G$2,5)&amp;軽油!$B13)</f>
        <v>0</v>
      </c>
      <c r="G30" s="1">
        <f>SUMIFS('インターネット環境家計簿_使用量（貼り付け用）'!$I:$I,'インターネット環境家計簿_使用量（貼り付け用）'!$A:$A,"金額",'インターネット環境家計簿_使用量（貼り付け用）'!$B:$B,LEFT(軽油!H$2,5)&amp;軽油!$B13)</f>
        <v>0</v>
      </c>
      <c r="H30" s="1">
        <f>SUMIFS('インターネット環境家計簿_使用量（貼り付け用）'!$I:$I,'インターネット環境家計簿_使用量（貼り付け用）'!$A:$A,"金額",'インターネット環境家計簿_使用量（貼り付け用）'!$B:$B,LEFT(軽油!I$2,5)&amp;軽油!$B13)</f>
        <v>0</v>
      </c>
      <c r="I30" s="1">
        <f>SUMIFS('インターネット環境家計簿_使用量（貼り付け用）'!$I:$I,'インターネット環境家計簿_使用量（貼り付け用）'!$A:$A,"金額",'インターネット環境家計簿_使用量（貼り付け用）'!$B:$B,LEFT(軽油!J$2,5)&amp;軽油!$B13)</f>
        <v>0</v>
      </c>
      <c r="J30" s="1">
        <f>SUMIFS('インターネット環境家計簿_使用量（貼り付け用）'!$I:$I,'インターネット環境家計簿_使用量（貼り付け用）'!$A:$A,"金額",'インターネット環境家計簿_使用量（貼り付け用）'!$B:$B,LEFT(軽油!K$2,5)&amp;軽油!$B13)</f>
        <v>0</v>
      </c>
      <c r="K30" s="1">
        <f>SUMIFS('インターネット環境家計簿_使用量（貼り付け用）'!$I:$I,'インターネット環境家計簿_使用量（貼り付け用）'!$A:$A,"金額",'インターネット環境家計簿_使用量（貼り付け用）'!$B:$B,LEFT(軽油!L$2,5)&amp;軽油!$B13)</f>
        <v>0</v>
      </c>
      <c r="L30" s="1">
        <f>SUMIFS('インターネット環境家計簿_使用量（貼り付け用）'!$I:$I,'インターネット環境家計簿_使用量（貼り付け用）'!$A:$A,"金額",'インターネット環境家計簿_使用量（貼り付け用）'!$B:$B,LEFT(軽油!M$2,5)&amp;軽油!$B13)</f>
        <v>0</v>
      </c>
      <c r="M30" s="1"/>
    </row>
    <row r="31" spans="2:13" x14ac:dyDescent="0.7">
      <c r="B31" t="s">
        <v>10</v>
      </c>
      <c r="C31" s="1">
        <f>SUMIFS('インターネット環境家計簿_使用量（貼り付け用）'!$I:$I,'インターネット環境家計簿_使用量（貼り付け用）'!$A:$A,"金額",'インターネット環境家計簿_使用量（貼り付け用）'!$B:$B,LEFT(軽油!D$2,5)&amp;軽油!$B14)</f>
        <v>0</v>
      </c>
      <c r="D31" s="1">
        <f>SUMIFS('インターネット環境家計簿_使用量（貼り付け用）'!$I:$I,'インターネット環境家計簿_使用量（貼り付け用）'!$A:$A,"金額",'インターネット環境家計簿_使用量（貼り付け用）'!$B:$B,LEFT(軽油!E$2,5)&amp;軽油!$B14)</f>
        <v>0</v>
      </c>
      <c r="E31" s="1">
        <f>SUMIFS('インターネット環境家計簿_使用量（貼り付け用）'!$I:$I,'インターネット環境家計簿_使用量（貼り付け用）'!$A:$A,"金額",'インターネット環境家計簿_使用量（貼り付け用）'!$B:$B,LEFT(軽油!F$2,5)&amp;軽油!$B14)</f>
        <v>0</v>
      </c>
      <c r="F31" s="1">
        <f>SUMIFS('インターネット環境家計簿_使用量（貼り付け用）'!$I:$I,'インターネット環境家計簿_使用量（貼り付け用）'!$A:$A,"金額",'インターネット環境家計簿_使用量（貼り付け用）'!$B:$B,LEFT(軽油!G$2,5)&amp;軽油!$B14)</f>
        <v>0</v>
      </c>
      <c r="G31" s="1">
        <f>SUMIFS('インターネット環境家計簿_使用量（貼り付け用）'!$I:$I,'インターネット環境家計簿_使用量（貼り付け用）'!$A:$A,"金額",'インターネット環境家計簿_使用量（貼り付け用）'!$B:$B,LEFT(軽油!H$2,5)&amp;軽油!$B14)</f>
        <v>0</v>
      </c>
      <c r="H31" s="1">
        <f>SUMIFS('インターネット環境家計簿_使用量（貼り付け用）'!$I:$I,'インターネット環境家計簿_使用量（貼り付け用）'!$A:$A,"金額",'インターネット環境家計簿_使用量（貼り付け用）'!$B:$B,LEFT(軽油!I$2,5)&amp;軽油!$B14)</f>
        <v>0</v>
      </c>
      <c r="I31" s="1">
        <f>SUMIFS('インターネット環境家計簿_使用量（貼り付け用）'!$I:$I,'インターネット環境家計簿_使用量（貼り付け用）'!$A:$A,"金額",'インターネット環境家計簿_使用量（貼り付け用）'!$B:$B,LEFT(軽油!J$2,5)&amp;軽油!$B14)</f>
        <v>0</v>
      </c>
      <c r="J31" s="1">
        <f>SUMIFS('インターネット環境家計簿_使用量（貼り付け用）'!$I:$I,'インターネット環境家計簿_使用量（貼り付け用）'!$A:$A,"金額",'インターネット環境家計簿_使用量（貼り付け用）'!$B:$B,LEFT(軽油!K$2,5)&amp;軽油!$B14)</f>
        <v>0</v>
      </c>
      <c r="K31" s="1">
        <f>SUMIFS('インターネット環境家計簿_使用量（貼り付け用）'!$I:$I,'インターネット環境家計簿_使用量（貼り付け用）'!$A:$A,"金額",'インターネット環境家計簿_使用量（貼り付け用）'!$B:$B,LEFT(軽油!L$2,5)&amp;軽油!$B14)</f>
        <v>0</v>
      </c>
      <c r="L31" s="1">
        <f>SUMIFS('インターネット環境家計簿_使用量（貼り付け用）'!$I:$I,'インターネット環境家計簿_使用量（貼り付け用）'!$A:$A,"金額",'インターネット環境家計簿_使用量（貼り付け用）'!$B:$B,LEFT(軽油!M$2,5)&amp;軽油!$B14)</f>
        <v>0</v>
      </c>
      <c r="M31" s="1"/>
    </row>
    <row r="32" spans="2:13" x14ac:dyDescent="0.7">
      <c r="B32" t="s">
        <v>9</v>
      </c>
      <c r="C32" s="1">
        <f>SUMIFS('インターネット環境家計簿_使用量（貼り付け用）'!$I:$I,'インターネット環境家計簿_使用量（貼り付け用）'!$A:$A,"金額",'インターネット環境家計簿_使用量（貼り付け用）'!$B:$B,LEFT(軽油!D$2,5)&amp;軽油!$B15)</f>
        <v>0</v>
      </c>
      <c r="D32" s="1">
        <f>SUMIFS('インターネット環境家計簿_使用量（貼り付け用）'!$I:$I,'インターネット環境家計簿_使用量（貼り付け用）'!$A:$A,"金額",'インターネット環境家計簿_使用量（貼り付け用）'!$B:$B,LEFT(軽油!E$2,5)&amp;軽油!$B15)</f>
        <v>0</v>
      </c>
      <c r="E32" s="1">
        <f>SUMIFS('インターネット環境家計簿_使用量（貼り付け用）'!$I:$I,'インターネット環境家計簿_使用量（貼り付け用）'!$A:$A,"金額",'インターネット環境家計簿_使用量（貼り付け用）'!$B:$B,LEFT(軽油!F$2,5)&amp;軽油!$B15)</f>
        <v>0</v>
      </c>
      <c r="F32" s="1">
        <f>SUMIFS('インターネット環境家計簿_使用量（貼り付け用）'!$I:$I,'インターネット環境家計簿_使用量（貼り付け用）'!$A:$A,"金額",'インターネット環境家計簿_使用量（貼り付け用）'!$B:$B,LEFT(軽油!G$2,5)&amp;軽油!$B15)</f>
        <v>0</v>
      </c>
      <c r="G32" s="1">
        <f>SUMIFS('インターネット環境家計簿_使用量（貼り付け用）'!$I:$I,'インターネット環境家計簿_使用量（貼り付け用）'!$A:$A,"金額",'インターネット環境家計簿_使用量（貼り付け用）'!$B:$B,LEFT(軽油!H$2,5)&amp;軽油!$B15)</f>
        <v>0</v>
      </c>
      <c r="H32" s="1">
        <f>SUMIFS('インターネット環境家計簿_使用量（貼り付け用）'!$I:$I,'インターネット環境家計簿_使用量（貼り付け用）'!$A:$A,"金額",'インターネット環境家計簿_使用量（貼り付け用）'!$B:$B,LEFT(軽油!I$2,5)&amp;軽油!$B15)</f>
        <v>0</v>
      </c>
      <c r="I32" s="1">
        <f>SUMIFS('インターネット環境家計簿_使用量（貼り付け用）'!$I:$I,'インターネット環境家計簿_使用量（貼り付け用）'!$A:$A,"金額",'インターネット環境家計簿_使用量（貼り付け用）'!$B:$B,LEFT(軽油!J$2,5)&amp;軽油!$B15)</f>
        <v>0</v>
      </c>
      <c r="J32" s="1">
        <f>SUMIFS('インターネット環境家計簿_使用量（貼り付け用）'!$I:$I,'インターネット環境家計簿_使用量（貼り付け用）'!$A:$A,"金額",'インターネット環境家計簿_使用量（貼り付け用）'!$B:$B,LEFT(軽油!K$2,5)&amp;軽油!$B15)</f>
        <v>0</v>
      </c>
      <c r="K32" s="1">
        <f>SUMIFS('インターネット環境家計簿_使用量（貼り付け用）'!$I:$I,'インターネット環境家計簿_使用量（貼り付け用）'!$A:$A,"金額",'インターネット環境家計簿_使用量（貼り付け用）'!$B:$B,LEFT(軽油!L$2,5)&amp;軽油!$B15)</f>
        <v>0</v>
      </c>
      <c r="L32" s="1">
        <f>SUMIFS('インターネット環境家計簿_使用量（貼り付け用）'!$I:$I,'インターネット環境家計簿_使用量（貼り付け用）'!$A:$A,"金額",'インターネット環境家計簿_使用量（貼り付け用）'!$B:$B,LEFT(軽油!M$2,5)&amp;軽油!$B15)</f>
        <v>0</v>
      </c>
      <c r="M32" s="1"/>
    </row>
    <row r="33" spans="2:13" x14ac:dyDescent="0.7"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x14ac:dyDescent="0.7">
      <c r="B34" t="s">
        <v>23</v>
      </c>
      <c r="C34" s="1">
        <f t="shared" ref="C34:F34" si="3">SUM(C21:C32)</f>
        <v>0</v>
      </c>
      <c r="D34" s="1">
        <f t="shared" si="3"/>
        <v>0</v>
      </c>
      <c r="E34" s="1">
        <f t="shared" si="3"/>
        <v>0</v>
      </c>
      <c r="F34" s="1">
        <f t="shared" si="3"/>
        <v>0</v>
      </c>
      <c r="G34" s="1">
        <f>SUM(G21:G32)</f>
        <v>0</v>
      </c>
      <c r="H34" s="1">
        <f t="shared" ref="H34:L34" si="4">SUM(H21:H32)</f>
        <v>0</v>
      </c>
      <c r="I34" s="1">
        <f t="shared" si="4"/>
        <v>0</v>
      </c>
      <c r="J34" s="1">
        <f t="shared" si="4"/>
        <v>0</v>
      </c>
      <c r="K34" s="1">
        <f t="shared" si="4"/>
        <v>0</v>
      </c>
      <c r="L34" s="1">
        <f t="shared" si="4"/>
        <v>0</v>
      </c>
      <c r="M34" s="1"/>
    </row>
    <row r="35" spans="2:13" x14ac:dyDescent="0.7"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x14ac:dyDescent="0.7">
      <c r="B36" t="s">
        <v>25</v>
      </c>
      <c r="C36" s="2" t="e">
        <f>C34/C17</f>
        <v>#DIV/0!</v>
      </c>
      <c r="D36" s="2" t="e">
        <f t="shared" ref="D36:L36" si="5">D34/D17</f>
        <v>#DIV/0!</v>
      </c>
      <c r="E36" s="2" t="e">
        <f t="shared" si="5"/>
        <v>#DIV/0!</v>
      </c>
      <c r="F36" s="2" t="e">
        <f t="shared" si="5"/>
        <v>#DIV/0!</v>
      </c>
      <c r="G36" s="2" t="e">
        <f t="shared" si="5"/>
        <v>#DIV/0!</v>
      </c>
      <c r="H36" s="2" t="e">
        <f t="shared" si="5"/>
        <v>#DIV/0!</v>
      </c>
      <c r="I36" s="2" t="e">
        <f t="shared" si="5"/>
        <v>#DIV/0!</v>
      </c>
      <c r="J36" s="2" t="e">
        <f t="shared" si="5"/>
        <v>#DIV/0!</v>
      </c>
      <c r="K36" s="2" t="e">
        <f t="shared" si="5"/>
        <v>#DIV/0!</v>
      </c>
      <c r="L36" s="2" t="e">
        <f t="shared" si="5"/>
        <v>#DIV/0!</v>
      </c>
      <c r="M36" s="2"/>
    </row>
    <row r="37" spans="2:13" x14ac:dyDescent="0.7">
      <c r="D37" s="1"/>
      <c r="E37" s="1"/>
      <c r="F37" s="1"/>
      <c r="G37" s="1"/>
      <c r="H37" s="1"/>
      <c r="I37" s="1"/>
      <c r="J37" s="1"/>
      <c r="K37" s="1"/>
    </row>
  </sheetData>
  <sheetProtection sheet="1" objects="1" scenarios="1"/>
  <phoneticPr fontId="1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4DBDC3-8E51-4FBB-8A22-1A8CB6C53DB9}">
          <x14:formula1>
            <xm:f>選択!$A$2:$A$22</xm:f>
          </x14:formula1>
          <xm:sqref>A2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ACCC-82E1-4366-97D5-72950477320E}">
  <sheetPr>
    <tabColor theme="2" tint="-0.499984740745262"/>
  </sheetPr>
  <dimension ref="A1:M37"/>
  <sheetViews>
    <sheetView workbookViewId="0">
      <selection activeCell="G1" sqref="A1:G1048576"/>
    </sheetView>
  </sheetViews>
  <sheetFormatPr defaultRowHeight="17.649999999999999" x14ac:dyDescent="0.7"/>
  <cols>
    <col min="2" max="2" width="5" bestFit="1" customWidth="1"/>
    <col min="3" max="4" width="7.6875" bestFit="1" customWidth="1"/>
    <col min="5" max="6" width="8.5625" customWidth="1"/>
    <col min="7" max="7" width="7.6875" bestFit="1" customWidth="1"/>
    <col min="8" max="11" width="7.6875" customWidth="1"/>
  </cols>
  <sheetData>
    <row r="1" spans="1:13" x14ac:dyDescent="0.7">
      <c r="A1" t="s">
        <v>26</v>
      </c>
    </row>
    <row r="2" spans="1:13" x14ac:dyDescent="0.7">
      <c r="A2">
        <f>★開始!B19</f>
        <v>2014</v>
      </c>
      <c r="C2" t="str">
        <f>$A$2&amp;"年度"</f>
        <v>2014年度</v>
      </c>
      <c r="D2" t="str">
        <f>$A$2+1&amp;"年度"</f>
        <v>2015年度</v>
      </c>
      <c r="E2" t="str">
        <f>$A$2+2&amp;"年度"</f>
        <v>2016年度</v>
      </c>
      <c r="F2" t="str">
        <f>$A$2+3&amp;"年度"</f>
        <v>2017年度</v>
      </c>
      <c r="G2" t="str">
        <f>$A$2+4&amp;"年度"</f>
        <v>2018年度</v>
      </c>
      <c r="H2" t="str">
        <f>$A$2+5&amp;"年度"</f>
        <v>2019年度</v>
      </c>
      <c r="I2" t="str">
        <f>$A$2+6&amp;"年度"</f>
        <v>2020年度</v>
      </c>
      <c r="J2" t="str">
        <f>$A$2+7&amp;"年度"</f>
        <v>2021年度</v>
      </c>
      <c r="K2" t="str">
        <f>$A$2+8&amp;"年度"</f>
        <v>2022年度</v>
      </c>
      <c r="L2" t="str">
        <f>$A$2+9&amp;"年度"</f>
        <v>2023年度</v>
      </c>
      <c r="M2" t="str">
        <f>$A$2+10&amp;"年度"</f>
        <v>2024年度</v>
      </c>
    </row>
    <row r="4" spans="1:13" x14ac:dyDescent="0.7">
      <c r="B4" t="s">
        <v>8</v>
      </c>
      <c r="C4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C$2,5)&amp;太陽光!$B4)</f>
        <v>0</v>
      </c>
      <c r="D4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D$2,5)&amp;太陽光!$B4)</f>
        <v>0</v>
      </c>
      <c r="E4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E$2,5)&amp;太陽光!$B4)</f>
        <v>0</v>
      </c>
      <c r="F4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F$2,5)&amp;太陽光!$B4)</f>
        <v>0</v>
      </c>
      <c r="G4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G$2,5)&amp;太陽光!$B4)</f>
        <v>0</v>
      </c>
      <c r="H4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H$2,5)&amp;太陽光!$B4)</f>
        <v>0</v>
      </c>
      <c r="I4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I$2,5)&amp;太陽光!$B4)</f>
        <v>0</v>
      </c>
      <c r="J4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J$2,5)&amp;太陽光!$B4)</f>
        <v>0</v>
      </c>
      <c r="K4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K$2,5)&amp;太陽光!$B4)</f>
        <v>0</v>
      </c>
      <c r="L4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L$2,5)&amp;太陽光!$B4)</f>
        <v>0</v>
      </c>
      <c r="M4" s="1"/>
    </row>
    <row r="5" spans="1:13" x14ac:dyDescent="0.7">
      <c r="B5" t="s">
        <v>7</v>
      </c>
      <c r="C5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C$2,5)&amp;太陽光!$B5)</f>
        <v>0</v>
      </c>
      <c r="D5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D$2,5)&amp;太陽光!$B5)</f>
        <v>0</v>
      </c>
      <c r="E5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E$2,5)&amp;太陽光!$B5)</f>
        <v>0</v>
      </c>
      <c r="F5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F$2,5)&amp;太陽光!$B5)</f>
        <v>0</v>
      </c>
      <c r="G5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G$2,5)&amp;太陽光!$B5)</f>
        <v>0</v>
      </c>
      <c r="H5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H$2,5)&amp;太陽光!$B5)</f>
        <v>0</v>
      </c>
      <c r="I5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I$2,5)&amp;太陽光!$B5)</f>
        <v>0</v>
      </c>
      <c r="J5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J$2,5)&amp;太陽光!$B5)</f>
        <v>0</v>
      </c>
      <c r="K5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K$2,5)&amp;太陽光!$B5)</f>
        <v>0</v>
      </c>
      <c r="L5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L$2,5)&amp;太陽光!$B5)</f>
        <v>0</v>
      </c>
      <c r="M5" s="1"/>
    </row>
    <row r="6" spans="1:13" x14ac:dyDescent="0.7">
      <c r="B6" t="s">
        <v>6</v>
      </c>
      <c r="C6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C$2,5)&amp;太陽光!$B6)</f>
        <v>0</v>
      </c>
      <c r="D6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D$2,5)&amp;太陽光!$B6)</f>
        <v>0</v>
      </c>
      <c r="E6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E$2,5)&amp;太陽光!$B6)</f>
        <v>0</v>
      </c>
      <c r="F6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F$2,5)&amp;太陽光!$B6)</f>
        <v>0</v>
      </c>
      <c r="G6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G$2,5)&amp;太陽光!$B6)</f>
        <v>0</v>
      </c>
      <c r="H6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H$2,5)&amp;太陽光!$B6)</f>
        <v>0</v>
      </c>
      <c r="I6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I$2,5)&amp;太陽光!$B6)</f>
        <v>0</v>
      </c>
      <c r="J6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J$2,5)&amp;太陽光!$B6)</f>
        <v>0</v>
      </c>
      <c r="K6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K$2,5)&amp;太陽光!$B6)</f>
        <v>0</v>
      </c>
      <c r="L6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L$2,5)&amp;太陽光!$B6)</f>
        <v>0</v>
      </c>
      <c r="M6" s="1"/>
    </row>
    <row r="7" spans="1:13" x14ac:dyDescent="0.7">
      <c r="B7" t="s">
        <v>5</v>
      </c>
      <c r="C7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C$2,5)&amp;太陽光!$B7)</f>
        <v>0</v>
      </c>
      <c r="D7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D$2,5)&amp;太陽光!$B7)</f>
        <v>0</v>
      </c>
      <c r="E7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E$2,5)&amp;太陽光!$B7)</f>
        <v>0</v>
      </c>
      <c r="F7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F$2,5)&amp;太陽光!$B7)</f>
        <v>0</v>
      </c>
      <c r="G7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G$2,5)&amp;太陽光!$B7)</f>
        <v>0</v>
      </c>
      <c r="H7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H$2,5)&amp;太陽光!$B7)</f>
        <v>0</v>
      </c>
      <c r="I7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I$2,5)&amp;太陽光!$B7)</f>
        <v>0</v>
      </c>
      <c r="J7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J$2,5)&amp;太陽光!$B7)</f>
        <v>0</v>
      </c>
      <c r="K7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K$2,5)&amp;太陽光!$B7)</f>
        <v>0</v>
      </c>
      <c r="L7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L$2,5)&amp;太陽光!$B7)</f>
        <v>0</v>
      </c>
      <c r="M7" s="1"/>
    </row>
    <row r="8" spans="1:13" x14ac:dyDescent="0.7">
      <c r="B8" t="s">
        <v>4</v>
      </c>
      <c r="C8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C$2,5)&amp;太陽光!$B8)</f>
        <v>0</v>
      </c>
      <c r="D8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D$2,5)&amp;太陽光!$B8)</f>
        <v>0</v>
      </c>
      <c r="E8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E$2,5)&amp;太陽光!$B8)</f>
        <v>0</v>
      </c>
      <c r="F8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F$2,5)&amp;太陽光!$B8)</f>
        <v>0</v>
      </c>
      <c r="G8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G$2,5)&amp;太陽光!$B8)</f>
        <v>0</v>
      </c>
      <c r="H8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H$2,5)&amp;太陽光!$B8)</f>
        <v>0</v>
      </c>
      <c r="I8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I$2,5)&amp;太陽光!$B8)</f>
        <v>0</v>
      </c>
      <c r="J8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J$2,5)&amp;太陽光!$B8)</f>
        <v>0</v>
      </c>
      <c r="K8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K$2,5)&amp;太陽光!$B8)</f>
        <v>0</v>
      </c>
      <c r="L8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L$2,5)&amp;太陽光!$B8)</f>
        <v>0</v>
      </c>
      <c r="M8" s="1"/>
    </row>
    <row r="9" spans="1:13" x14ac:dyDescent="0.7">
      <c r="B9" t="s">
        <v>3</v>
      </c>
      <c r="C9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C$2,5)&amp;太陽光!$B9)</f>
        <v>0</v>
      </c>
      <c r="D9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D$2,5)&amp;太陽光!$B9)</f>
        <v>0</v>
      </c>
      <c r="E9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E$2,5)&amp;太陽光!$B9)</f>
        <v>0</v>
      </c>
      <c r="F9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F$2,5)&amp;太陽光!$B9)</f>
        <v>0</v>
      </c>
      <c r="G9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G$2,5)&amp;太陽光!$B9)</f>
        <v>0</v>
      </c>
      <c r="H9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H$2,5)&amp;太陽光!$B9)</f>
        <v>0</v>
      </c>
      <c r="I9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I$2,5)&amp;太陽光!$B9)</f>
        <v>0</v>
      </c>
      <c r="J9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J$2,5)&amp;太陽光!$B9)</f>
        <v>0</v>
      </c>
      <c r="K9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K$2,5)&amp;太陽光!$B9)</f>
        <v>0</v>
      </c>
      <c r="L9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L$2,5)&amp;太陽光!$B9)</f>
        <v>0</v>
      </c>
      <c r="M9" s="1"/>
    </row>
    <row r="10" spans="1:13" x14ac:dyDescent="0.7">
      <c r="B10" t="s">
        <v>2</v>
      </c>
      <c r="C10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C$2,5)&amp;太陽光!$B10)</f>
        <v>0</v>
      </c>
      <c r="D10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D$2,5)&amp;太陽光!$B10)</f>
        <v>0</v>
      </c>
      <c r="E10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E$2,5)&amp;太陽光!$B10)</f>
        <v>0</v>
      </c>
      <c r="F10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F$2,5)&amp;太陽光!$B10)</f>
        <v>0</v>
      </c>
      <c r="G10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G$2,5)&amp;太陽光!$B10)</f>
        <v>0</v>
      </c>
      <c r="H10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H$2,5)&amp;太陽光!$B10)</f>
        <v>0</v>
      </c>
      <c r="I10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I$2,5)&amp;太陽光!$B10)</f>
        <v>0</v>
      </c>
      <c r="J10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J$2,5)&amp;太陽光!$B10)</f>
        <v>0</v>
      </c>
      <c r="K10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K$2,5)&amp;太陽光!$B10)</f>
        <v>0</v>
      </c>
      <c r="L10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L$2,5)&amp;太陽光!$B10)</f>
        <v>0</v>
      </c>
      <c r="M10" s="1"/>
    </row>
    <row r="11" spans="1:13" x14ac:dyDescent="0.7">
      <c r="B11" t="s">
        <v>1</v>
      </c>
      <c r="C11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C$2,5)&amp;太陽光!$B11)</f>
        <v>0</v>
      </c>
      <c r="D11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D$2,5)&amp;太陽光!$B11)</f>
        <v>0</v>
      </c>
      <c r="E11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E$2,5)&amp;太陽光!$B11)</f>
        <v>0</v>
      </c>
      <c r="F11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F$2,5)&amp;太陽光!$B11)</f>
        <v>0</v>
      </c>
      <c r="G11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G$2,5)&amp;太陽光!$B11)</f>
        <v>0</v>
      </c>
      <c r="H11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H$2,5)&amp;太陽光!$B11)</f>
        <v>0</v>
      </c>
      <c r="I11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I$2,5)&amp;太陽光!$B11)</f>
        <v>0</v>
      </c>
      <c r="J11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J$2,5)&amp;太陽光!$B11)</f>
        <v>0</v>
      </c>
      <c r="K11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K$2,5)&amp;太陽光!$B11)</f>
        <v>0</v>
      </c>
      <c r="L11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L$2,5)&amp;太陽光!$B11)</f>
        <v>0</v>
      </c>
      <c r="M11" s="1"/>
    </row>
    <row r="12" spans="1:13" x14ac:dyDescent="0.7">
      <c r="B12" t="s">
        <v>0</v>
      </c>
      <c r="C12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C$2,5)&amp;太陽光!$B12)</f>
        <v>0</v>
      </c>
      <c r="D12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D$2,5)&amp;太陽光!$B12)</f>
        <v>0</v>
      </c>
      <c r="E12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E$2,5)&amp;太陽光!$B12)</f>
        <v>0</v>
      </c>
      <c r="F12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F$2,5)&amp;太陽光!$B12)</f>
        <v>0</v>
      </c>
      <c r="G12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G$2,5)&amp;太陽光!$B12)</f>
        <v>0</v>
      </c>
      <c r="H12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H$2,5)&amp;太陽光!$B12)</f>
        <v>0</v>
      </c>
      <c r="I12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I$2,5)&amp;太陽光!$B12)</f>
        <v>0</v>
      </c>
      <c r="J12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J$2,5)&amp;太陽光!$B12)</f>
        <v>0</v>
      </c>
      <c r="K12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K$2,5)&amp;太陽光!$B12)</f>
        <v>0</v>
      </c>
      <c r="L12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L$2,5)&amp;太陽光!$B12)</f>
        <v>0</v>
      </c>
      <c r="M12" s="1"/>
    </row>
    <row r="13" spans="1:13" x14ac:dyDescent="0.7">
      <c r="B13" t="s">
        <v>11</v>
      </c>
      <c r="C13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D$2,5)&amp;太陽光!$B13)</f>
        <v>0</v>
      </c>
      <c r="D13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E$2,5)&amp;太陽光!$B13)</f>
        <v>0</v>
      </c>
      <c r="E13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F$2,5)&amp;太陽光!$B13)</f>
        <v>0</v>
      </c>
      <c r="F13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G$2,5)&amp;太陽光!$B13)</f>
        <v>0</v>
      </c>
      <c r="G13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H$2,5)&amp;太陽光!$B13)</f>
        <v>0</v>
      </c>
      <c r="H13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I$2,5)&amp;太陽光!$B13)</f>
        <v>0</v>
      </c>
      <c r="I13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J$2,5)&amp;太陽光!$B13)</f>
        <v>0</v>
      </c>
      <c r="J13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K$2,5)&amp;太陽光!$B13)</f>
        <v>0</v>
      </c>
      <c r="K13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L$2,5)&amp;太陽光!$B13)</f>
        <v>0</v>
      </c>
      <c r="L13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M$2,5)&amp;太陽光!$B13)</f>
        <v>0</v>
      </c>
      <c r="M13" s="1"/>
    </row>
    <row r="14" spans="1:13" x14ac:dyDescent="0.7">
      <c r="B14" t="s">
        <v>10</v>
      </c>
      <c r="C14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D$2,5)&amp;太陽光!$B14)</f>
        <v>0</v>
      </c>
      <c r="D14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E$2,5)&amp;太陽光!$B14)</f>
        <v>0</v>
      </c>
      <c r="E14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F$2,5)&amp;太陽光!$B14)</f>
        <v>0</v>
      </c>
      <c r="F14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G$2,5)&amp;太陽光!$B14)</f>
        <v>0</v>
      </c>
      <c r="G14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H$2,5)&amp;太陽光!$B14)</f>
        <v>0</v>
      </c>
      <c r="H14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I$2,5)&amp;太陽光!$B14)</f>
        <v>0</v>
      </c>
      <c r="I14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J$2,5)&amp;太陽光!$B14)</f>
        <v>0</v>
      </c>
      <c r="J14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K$2,5)&amp;太陽光!$B14)</f>
        <v>0</v>
      </c>
      <c r="K14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L$2,5)&amp;太陽光!$B14)</f>
        <v>0</v>
      </c>
      <c r="L14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M$2,5)&amp;太陽光!$B14)</f>
        <v>0</v>
      </c>
      <c r="M14" s="1"/>
    </row>
    <row r="15" spans="1:13" x14ac:dyDescent="0.7">
      <c r="B15" t="s">
        <v>9</v>
      </c>
      <c r="C15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D$2,5)&amp;太陽光!$B15)</f>
        <v>0</v>
      </c>
      <c r="D15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E$2,5)&amp;太陽光!$B15)</f>
        <v>0</v>
      </c>
      <c r="E15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F$2,5)&amp;太陽光!$B15)</f>
        <v>0</v>
      </c>
      <c r="F15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G$2,5)&amp;太陽光!$B15)</f>
        <v>0</v>
      </c>
      <c r="G15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H$2,5)&amp;太陽光!$B15)</f>
        <v>0</v>
      </c>
      <c r="H15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I$2,5)&amp;太陽光!$B15)</f>
        <v>0</v>
      </c>
      <c r="I15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J$2,5)&amp;太陽光!$B15)</f>
        <v>0</v>
      </c>
      <c r="J15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K$2,5)&amp;太陽光!$B15)</f>
        <v>0</v>
      </c>
      <c r="K15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L$2,5)&amp;太陽光!$B15)</f>
        <v>0</v>
      </c>
      <c r="L15" s="1">
        <f>SUMIFS('インターネット環境家計簿_使用量（貼り付け用）'!$J:$J,'インターネット環境家計簿_使用量（貼り付け用）'!$A:$A,"消費量",'インターネット環境家計簿_使用量（貼り付け用）'!$B:$B,LEFT(太陽光!M$2,5)&amp;太陽光!$B15)</f>
        <v>0</v>
      </c>
      <c r="M15" s="1"/>
    </row>
    <row r="17" spans="2:13" x14ac:dyDescent="0.7">
      <c r="B17" t="s">
        <v>24</v>
      </c>
      <c r="C17" s="1">
        <f t="shared" ref="C17:F17" si="0">SUM(C4:C15)</f>
        <v>0</v>
      </c>
      <c r="D17" s="1">
        <f t="shared" si="0"/>
        <v>0</v>
      </c>
      <c r="E17" s="1">
        <f t="shared" si="0"/>
        <v>0</v>
      </c>
      <c r="F17" s="1">
        <f t="shared" si="0"/>
        <v>0</v>
      </c>
      <c r="G17" s="1">
        <f>SUM(G4:G15)</f>
        <v>0</v>
      </c>
      <c r="H17" s="1">
        <f>SUM(H4:H15)</f>
        <v>0</v>
      </c>
      <c r="I17" s="1">
        <f>SUM(I4:I15)</f>
        <v>0</v>
      </c>
      <c r="J17" s="1">
        <f>SUM(J4:J15)</f>
        <v>0</v>
      </c>
      <c r="K17" s="1">
        <f>SUM(K4:K15)</f>
        <v>0</v>
      </c>
      <c r="L17" s="1">
        <f t="shared" ref="L17" si="1">SUM(L4:L15)</f>
        <v>0</v>
      </c>
      <c r="M17" s="1"/>
    </row>
    <row r="20" spans="2:13" x14ac:dyDescent="0.7">
      <c r="C20" t="str">
        <f>C2</f>
        <v>2014年度</v>
      </c>
      <c r="D20" t="str">
        <f t="shared" ref="D20:M20" si="2">D2</f>
        <v>2015年度</v>
      </c>
      <c r="E20" t="str">
        <f t="shared" si="2"/>
        <v>2016年度</v>
      </c>
      <c r="F20" t="str">
        <f t="shared" si="2"/>
        <v>2017年度</v>
      </c>
      <c r="G20" t="str">
        <f t="shared" si="2"/>
        <v>2018年度</v>
      </c>
      <c r="H20" t="str">
        <f t="shared" si="2"/>
        <v>2019年度</v>
      </c>
      <c r="I20" t="str">
        <f t="shared" si="2"/>
        <v>2020年度</v>
      </c>
      <c r="J20" t="str">
        <f t="shared" si="2"/>
        <v>2021年度</v>
      </c>
      <c r="K20" t="str">
        <f t="shared" si="2"/>
        <v>2022年度</v>
      </c>
      <c r="L20" t="str">
        <f t="shared" si="2"/>
        <v>2023年度</v>
      </c>
      <c r="M20" t="str">
        <f t="shared" si="2"/>
        <v>2024年度</v>
      </c>
    </row>
    <row r="21" spans="2:13" x14ac:dyDescent="0.7">
      <c r="B21" t="s">
        <v>8</v>
      </c>
      <c r="C21" s="1">
        <f>SUMIFS('インターネット環境家計簿_使用量（貼り付け用）'!$J:$J,'インターネット環境家計簿_使用量（貼り付け用）'!$A:$A,"金額",'インターネット環境家計簿_使用量（貼り付け用）'!$B:$B,LEFT(太陽光!C$2,5)&amp;太陽光!$B4)</f>
        <v>0</v>
      </c>
      <c r="D21" s="1">
        <f>SUMIFS('インターネット環境家計簿_使用量（貼り付け用）'!$J:$J,'インターネット環境家計簿_使用量（貼り付け用）'!$A:$A,"金額",'インターネット環境家計簿_使用量（貼り付け用）'!$B:$B,LEFT(太陽光!D$2,5)&amp;太陽光!$B4)</f>
        <v>0</v>
      </c>
      <c r="E21" s="1">
        <f>SUMIFS('インターネット環境家計簿_使用量（貼り付け用）'!$J:$J,'インターネット環境家計簿_使用量（貼り付け用）'!$A:$A,"金額",'インターネット環境家計簿_使用量（貼り付け用）'!$B:$B,LEFT(太陽光!E$2,5)&amp;太陽光!$B4)</f>
        <v>0</v>
      </c>
      <c r="F21" s="1">
        <f>SUMIFS('インターネット環境家計簿_使用量（貼り付け用）'!$J:$J,'インターネット環境家計簿_使用量（貼り付け用）'!$A:$A,"金額",'インターネット環境家計簿_使用量（貼り付け用）'!$B:$B,LEFT(太陽光!F$2,5)&amp;太陽光!$B4)</f>
        <v>0</v>
      </c>
      <c r="G21" s="1">
        <f>SUMIFS('インターネット環境家計簿_使用量（貼り付け用）'!$J:$J,'インターネット環境家計簿_使用量（貼り付け用）'!$A:$A,"金額",'インターネット環境家計簿_使用量（貼り付け用）'!$B:$B,LEFT(太陽光!G$2,5)&amp;太陽光!$B4)</f>
        <v>0</v>
      </c>
      <c r="H21" s="1">
        <f>SUMIFS('インターネット環境家計簿_使用量（貼り付け用）'!$J:$J,'インターネット環境家計簿_使用量（貼り付け用）'!$A:$A,"金額",'インターネット環境家計簿_使用量（貼り付け用）'!$B:$B,LEFT(太陽光!H$2,5)&amp;太陽光!$B4)</f>
        <v>0</v>
      </c>
      <c r="I21" s="1">
        <f>SUMIFS('インターネット環境家計簿_使用量（貼り付け用）'!$J:$J,'インターネット環境家計簿_使用量（貼り付け用）'!$A:$A,"金額",'インターネット環境家計簿_使用量（貼り付け用）'!$B:$B,LEFT(太陽光!I$2,5)&amp;太陽光!$B4)</f>
        <v>0</v>
      </c>
      <c r="J21" s="1">
        <f>SUMIFS('インターネット環境家計簿_使用量（貼り付け用）'!$J:$J,'インターネット環境家計簿_使用量（貼り付け用）'!$A:$A,"金額",'インターネット環境家計簿_使用量（貼り付け用）'!$B:$B,LEFT(太陽光!J$2,5)&amp;太陽光!$B4)</f>
        <v>0</v>
      </c>
      <c r="K21" s="1">
        <f>SUMIFS('インターネット環境家計簿_使用量（貼り付け用）'!$J:$J,'インターネット環境家計簿_使用量（貼り付け用）'!$A:$A,"金額",'インターネット環境家計簿_使用量（貼り付け用）'!$B:$B,LEFT(太陽光!K$2,5)&amp;太陽光!$B4)</f>
        <v>0</v>
      </c>
      <c r="L21" s="1">
        <f>SUMIFS('インターネット環境家計簿_使用量（貼り付け用）'!$J:$J,'インターネット環境家計簿_使用量（貼り付け用）'!$A:$A,"金額",'インターネット環境家計簿_使用量（貼り付け用）'!$B:$B,LEFT(太陽光!L$2,5)&amp;太陽光!$B4)</f>
        <v>0</v>
      </c>
      <c r="M21" s="1"/>
    </row>
    <row r="22" spans="2:13" x14ac:dyDescent="0.7">
      <c r="B22" t="s">
        <v>7</v>
      </c>
      <c r="C22" s="1">
        <f>SUMIFS('インターネット環境家計簿_使用量（貼り付け用）'!$J:$J,'インターネット環境家計簿_使用量（貼り付け用）'!$A:$A,"金額",'インターネット環境家計簿_使用量（貼り付け用）'!$B:$B,LEFT(太陽光!C$2,5)&amp;太陽光!$B5)</f>
        <v>0</v>
      </c>
      <c r="D22" s="1">
        <f>SUMIFS('インターネット環境家計簿_使用量（貼り付け用）'!$J:$J,'インターネット環境家計簿_使用量（貼り付け用）'!$A:$A,"金額",'インターネット環境家計簿_使用量（貼り付け用）'!$B:$B,LEFT(太陽光!D$2,5)&amp;太陽光!$B5)</f>
        <v>0</v>
      </c>
      <c r="E22" s="1">
        <f>SUMIFS('インターネット環境家計簿_使用量（貼り付け用）'!$J:$J,'インターネット環境家計簿_使用量（貼り付け用）'!$A:$A,"金額",'インターネット環境家計簿_使用量（貼り付け用）'!$B:$B,LEFT(太陽光!E$2,5)&amp;太陽光!$B5)</f>
        <v>0</v>
      </c>
      <c r="F22" s="1">
        <f>SUMIFS('インターネット環境家計簿_使用量（貼り付け用）'!$J:$J,'インターネット環境家計簿_使用量（貼り付け用）'!$A:$A,"金額",'インターネット環境家計簿_使用量（貼り付け用）'!$B:$B,LEFT(太陽光!F$2,5)&amp;太陽光!$B5)</f>
        <v>0</v>
      </c>
      <c r="G22" s="1">
        <f>SUMIFS('インターネット環境家計簿_使用量（貼り付け用）'!$J:$J,'インターネット環境家計簿_使用量（貼り付け用）'!$A:$A,"金額",'インターネット環境家計簿_使用量（貼り付け用）'!$B:$B,LEFT(太陽光!G$2,5)&amp;太陽光!$B5)</f>
        <v>0</v>
      </c>
      <c r="H22" s="1">
        <f>SUMIFS('インターネット環境家計簿_使用量（貼り付け用）'!$J:$J,'インターネット環境家計簿_使用量（貼り付け用）'!$A:$A,"金額",'インターネット環境家計簿_使用量（貼り付け用）'!$B:$B,LEFT(太陽光!H$2,5)&amp;太陽光!$B5)</f>
        <v>0</v>
      </c>
      <c r="I22" s="1">
        <f>SUMIFS('インターネット環境家計簿_使用量（貼り付け用）'!$J:$J,'インターネット環境家計簿_使用量（貼り付け用）'!$A:$A,"金額",'インターネット環境家計簿_使用量（貼り付け用）'!$B:$B,LEFT(太陽光!I$2,5)&amp;太陽光!$B5)</f>
        <v>0</v>
      </c>
      <c r="J22" s="1">
        <f>SUMIFS('インターネット環境家計簿_使用量（貼り付け用）'!$J:$J,'インターネット環境家計簿_使用量（貼り付け用）'!$A:$A,"金額",'インターネット環境家計簿_使用量（貼り付け用）'!$B:$B,LEFT(太陽光!J$2,5)&amp;太陽光!$B5)</f>
        <v>0</v>
      </c>
      <c r="K22" s="1">
        <f>SUMIFS('インターネット環境家計簿_使用量（貼り付け用）'!$J:$J,'インターネット環境家計簿_使用量（貼り付け用）'!$A:$A,"金額",'インターネット環境家計簿_使用量（貼り付け用）'!$B:$B,LEFT(太陽光!K$2,5)&amp;太陽光!$B5)</f>
        <v>0</v>
      </c>
      <c r="L22" s="1">
        <f>SUMIFS('インターネット環境家計簿_使用量（貼り付け用）'!$J:$J,'インターネット環境家計簿_使用量（貼り付け用）'!$A:$A,"金額",'インターネット環境家計簿_使用量（貼り付け用）'!$B:$B,LEFT(太陽光!L$2,5)&amp;太陽光!$B5)</f>
        <v>0</v>
      </c>
      <c r="M22" s="1"/>
    </row>
    <row r="23" spans="2:13" x14ac:dyDescent="0.7">
      <c r="B23" t="s">
        <v>6</v>
      </c>
      <c r="C23" s="1">
        <f>SUMIFS('インターネット環境家計簿_使用量（貼り付け用）'!$J:$J,'インターネット環境家計簿_使用量（貼り付け用）'!$A:$A,"金額",'インターネット環境家計簿_使用量（貼り付け用）'!$B:$B,LEFT(太陽光!C$2,5)&amp;太陽光!$B6)</f>
        <v>0</v>
      </c>
      <c r="D23" s="1">
        <f>SUMIFS('インターネット環境家計簿_使用量（貼り付け用）'!$J:$J,'インターネット環境家計簿_使用量（貼り付け用）'!$A:$A,"金額",'インターネット環境家計簿_使用量（貼り付け用）'!$B:$B,LEFT(太陽光!D$2,5)&amp;太陽光!$B6)</f>
        <v>0</v>
      </c>
      <c r="E23" s="1">
        <f>SUMIFS('インターネット環境家計簿_使用量（貼り付け用）'!$J:$J,'インターネット環境家計簿_使用量（貼り付け用）'!$A:$A,"金額",'インターネット環境家計簿_使用量（貼り付け用）'!$B:$B,LEFT(太陽光!E$2,5)&amp;太陽光!$B6)</f>
        <v>0</v>
      </c>
      <c r="F23" s="1">
        <f>SUMIFS('インターネット環境家計簿_使用量（貼り付け用）'!$J:$J,'インターネット環境家計簿_使用量（貼り付け用）'!$A:$A,"金額",'インターネット環境家計簿_使用量（貼り付け用）'!$B:$B,LEFT(太陽光!F$2,5)&amp;太陽光!$B6)</f>
        <v>0</v>
      </c>
      <c r="G23" s="1">
        <f>SUMIFS('インターネット環境家計簿_使用量（貼り付け用）'!$J:$J,'インターネット環境家計簿_使用量（貼り付け用）'!$A:$A,"金額",'インターネット環境家計簿_使用量（貼り付け用）'!$B:$B,LEFT(太陽光!G$2,5)&amp;太陽光!$B6)</f>
        <v>0</v>
      </c>
      <c r="H23" s="1">
        <f>SUMIFS('インターネット環境家計簿_使用量（貼り付け用）'!$J:$J,'インターネット環境家計簿_使用量（貼り付け用）'!$A:$A,"金額",'インターネット環境家計簿_使用量（貼り付け用）'!$B:$B,LEFT(太陽光!H$2,5)&amp;太陽光!$B6)</f>
        <v>0</v>
      </c>
      <c r="I23" s="1">
        <f>SUMIFS('インターネット環境家計簿_使用量（貼り付け用）'!$J:$J,'インターネット環境家計簿_使用量（貼り付け用）'!$A:$A,"金額",'インターネット環境家計簿_使用量（貼り付け用）'!$B:$B,LEFT(太陽光!I$2,5)&amp;太陽光!$B6)</f>
        <v>0</v>
      </c>
      <c r="J23" s="1">
        <f>SUMIFS('インターネット環境家計簿_使用量（貼り付け用）'!$J:$J,'インターネット環境家計簿_使用量（貼り付け用）'!$A:$A,"金額",'インターネット環境家計簿_使用量（貼り付け用）'!$B:$B,LEFT(太陽光!J$2,5)&amp;太陽光!$B6)</f>
        <v>0</v>
      </c>
      <c r="K23" s="1">
        <f>SUMIFS('インターネット環境家計簿_使用量（貼り付け用）'!$J:$J,'インターネット環境家計簿_使用量（貼り付け用）'!$A:$A,"金額",'インターネット環境家計簿_使用量（貼り付け用）'!$B:$B,LEFT(太陽光!K$2,5)&amp;太陽光!$B6)</f>
        <v>0</v>
      </c>
      <c r="L23" s="1">
        <f>SUMIFS('インターネット環境家計簿_使用量（貼り付け用）'!$J:$J,'インターネット環境家計簿_使用量（貼り付け用）'!$A:$A,"金額",'インターネット環境家計簿_使用量（貼り付け用）'!$B:$B,LEFT(太陽光!L$2,5)&amp;太陽光!$B6)</f>
        <v>0</v>
      </c>
      <c r="M23" s="1"/>
    </row>
    <row r="24" spans="2:13" x14ac:dyDescent="0.7">
      <c r="B24" t="s">
        <v>5</v>
      </c>
      <c r="C24" s="1">
        <f>SUMIFS('インターネット環境家計簿_使用量（貼り付け用）'!$J:$J,'インターネット環境家計簿_使用量（貼り付け用）'!$A:$A,"金額",'インターネット環境家計簿_使用量（貼り付け用）'!$B:$B,LEFT(太陽光!C$2,5)&amp;太陽光!$B7)</f>
        <v>0</v>
      </c>
      <c r="D24" s="1">
        <f>SUMIFS('インターネット環境家計簿_使用量（貼り付け用）'!$J:$J,'インターネット環境家計簿_使用量（貼り付け用）'!$A:$A,"金額",'インターネット環境家計簿_使用量（貼り付け用）'!$B:$B,LEFT(太陽光!D$2,5)&amp;太陽光!$B7)</f>
        <v>0</v>
      </c>
      <c r="E24" s="1">
        <f>SUMIFS('インターネット環境家計簿_使用量（貼り付け用）'!$J:$J,'インターネット環境家計簿_使用量（貼り付け用）'!$A:$A,"金額",'インターネット環境家計簿_使用量（貼り付け用）'!$B:$B,LEFT(太陽光!E$2,5)&amp;太陽光!$B7)</f>
        <v>0</v>
      </c>
      <c r="F24" s="1">
        <f>SUMIFS('インターネット環境家計簿_使用量（貼り付け用）'!$J:$J,'インターネット環境家計簿_使用量（貼り付け用）'!$A:$A,"金額",'インターネット環境家計簿_使用量（貼り付け用）'!$B:$B,LEFT(太陽光!F$2,5)&amp;太陽光!$B7)</f>
        <v>0</v>
      </c>
      <c r="G24" s="1">
        <f>SUMIFS('インターネット環境家計簿_使用量（貼り付け用）'!$J:$J,'インターネット環境家計簿_使用量（貼り付け用）'!$A:$A,"金額",'インターネット環境家計簿_使用量（貼り付け用）'!$B:$B,LEFT(太陽光!G$2,5)&amp;太陽光!$B7)</f>
        <v>0</v>
      </c>
      <c r="H24" s="1">
        <f>SUMIFS('インターネット環境家計簿_使用量（貼り付け用）'!$J:$J,'インターネット環境家計簿_使用量（貼り付け用）'!$A:$A,"金額",'インターネット環境家計簿_使用量（貼り付け用）'!$B:$B,LEFT(太陽光!H$2,5)&amp;太陽光!$B7)</f>
        <v>0</v>
      </c>
      <c r="I24" s="1">
        <f>SUMIFS('インターネット環境家計簿_使用量（貼り付け用）'!$J:$J,'インターネット環境家計簿_使用量（貼り付け用）'!$A:$A,"金額",'インターネット環境家計簿_使用量（貼り付け用）'!$B:$B,LEFT(太陽光!I$2,5)&amp;太陽光!$B7)</f>
        <v>0</v>
      </c>
      <c r="J24" s="1">
        <f>SUMIFS('インターネット環境家計簿_使用量（貼り付け用）'!$J:$J,'インターネット環境家計簿_使用量（貼り付け用）'!$A:$A,"金額",'インターネット環境家計簿_使用量（貼り付け用）'!$B:$B,LEFT(太陽光!J$2,5)&amp;太陽光!$B7)</f>
        <v>0</v>
      </c>
      <c r="K24" s="1">
        <f>SUMIFS('インターネット環境家計簿_使用量（貼り付け用）'!$J:$J,'インターネット環境家計簿_使用量（貼り付け用）'!$A:$A,"金額",'インターネット環境家計簿_使用量（貼り付け用）'!$B:$B,LEFT(太陽光!K$2,5)&amp;太陽光!$B7)</f>
        <v>0</v>
      </c>
      <c r="L24" s="1">
        <f>SUMIFS('インターネット環境家計簿_使用量（貼り付け用）'!$J:$J,'インターネット環境家計簿_使用量（貼り付け用）'!$A:$A,"金額",'インターネット環境家計簿_使用量（貼り付け用）'!$B:$B,LEFT(太陽光!L$2,5)&amp;太陽光!$B7)</f>
        <v>0</v>
      </c>
      <c r="M24" s="1"/>
    </row>
    <row r="25" spans="2:13" x14ac:dyDescent="0.7">
      <c r="B25" t="s">
        <v>4</v>
      </c>
      <c r="C25" s="1">
        <f>SUMIFS('インターネット環境家計簿_使用量（貼り付け用）'!$J:$J,'インターネット環境家計簿_使用量（貼り付け用）'!$A:$A,"金額",'インターネット環境家計簿_使用量（貼り付け用）'!$B:$B,LEFT(太陽光!C$2,5)&amp;太陽光!$B8)</f>
        <v>0</v>
      </c>
      <c r="D25" s="1">
        <f>SUMIFS('インターネット環境家計簿_使用量（貼り付け用）'!$J:$J,'インターネット環境家計簿_使用量（貼り付け用）'!$A:$A,"金額",'インターネット環境家計簿_使用量（貼り付け用）'!$B:$B,LEFT(太陽光!D$2,5)&amp;太陽光!$B8)</f>
        <v>0</v>
      </c>
      <c r="E25" s="1">
        <f>SUMIFS('インターネット環境家計簿_使用量（貼り付け用）'!$J:$J,'インターネット環境家計簿_使用量（貼り付け用）'!$A:$A,"金額",'インターネット環境家計簿_使用量（貼り付け用）'!$B:$B,LEFT(太陽光!E$2,5)&amp;太陽光!$B8)</f>
        <v>0</v>
      </c>
      <c r="F25" s="1">
        <f>SUMIFS('インターネット環境家計簿_使用量（貼り付け用）'!$J:$J,'インターネット環境家計簿_使用量（貼り付け用）'!$A:$A,"金額",'インターネット環境家計簿_使用量（貼り付け用）'!$B:$B,LEFT(太陽光!F$2,5)&amp;太陽光!$B8)</f>
        <v>0</v>
      </c>
      <c r="G25" s="1">
        <f>SUMIFS('インターネット環境家計簿_使用量（貼り付け用）'!$J:$J,'インターネット環境家計簿_使用量（貼り付け用）'!$A:$A,"金額",'インターネット環境家計簿_使用量（貼り付け用）'!$B:$B,LEFT(太陽光!G$2,5)&amp;太陽光!$B8)</f>
        <v>0</v>
      </c>
      <c r="H25" s="1">
        <f>SUMIFS('インターネット環境家計簿_使用量（貼り付け用）'!$J:$J,'インターネット環境家計簿_使用量（貼り付け用）'!$A:$A,"金額",'インターネット環境家計簿_使用量（貼り付け用）'!$B:$B,LEFT(太陽光!H$2,5)&amp;太陽光!$B8)</f>
        <v>0</v>
      </c>
      <c r="I25" s="1">
        <f>SUMIFS('インターネット環境家計簿_使用量（貼り付け用）'!$J:$J,'インターネット環境家計簿_使用量（貼り付け用）'!$A:$A,"金額",'インターネット環境家計簿_使用量（貼り付け用）'!$B:$B,LEFT(太陽光!I$2,5)&amp;太陽光!$B8)</f>
        <v>0</v>
      </c>
      <c r="J25" s="1">
        <f>SUMIFS('インターネット環境家計簿_使用量（貼り付け用）'!$J:$J,'インターネット環境家計簿_使用量（貼り付け用）'!$A:$A,"金額",'インターネット環境家計簿_使用量（貼り付け用）'!$B:$B,LEFT(太陽光!J$2,5)&amp;太陽光!$B8)</f>
        <v>0</v>
      </c>
      <c r="K25" s="1">
        <f>SUMIFS('インターネット環境家計簿_使用量（貼り付け用）'!$J:$J,'インターネット環境家計簿_使用量（貼り付け用）'!$A:$A,"金額",'インターネット環境家計簿_使用量（貼り付け用）'!$B:$B,LEFT(太陽光!K$2,5)&amp;太陽光!$B8)</f>
        <v>0</v>
      </c>
      <c r="L25" s="1">
        <f>SUMIFS('インターネット環境家計簿_使用量（貼り付け用）'!$J:$J,'インターネット環境家計簿_使用量（貼り付け用）'!$A:$A,"金額",'インターネット環境家計簿_使用量（貼り付け用）'!$B:$B,LEFT(太陽光!L$2,5)&amp;太陽光!$B8)</f>
        <v>0</v>
      </c>
      <c r="M25" s="1"/>
    </row>
    <row r="26" spans="2:13" x14ac:dyDescent="0.7">
      <c r="B26" t="s">
        <v>3</v>
      </c>
      <c r="C26" s="1">
        <f>SUMIFS('インターネット環境家計簿_使用量（貼り付け用）'!$J:$J,'インターネット環境家計簿_使用量（貼り付け用）'!$A:$A,"金額",'インターネット環境家計簿_使用量（貼り付け用）'!$B:$B,LEFT(太陽光!C$2,5)&amp;太陽光!$B9)</f>
        <v>0</v>
      </c>
      <c r="D26" s="1">
        <f>SUMIFS('インターネット環境家計簿_使用量（貼り付け用）'!$J:$J,'インターネット環境家計簿_使用量（貼り付け用）'!$A:$A,"金額",'インターネット環境家計簿_使用量（貼り付け用）'!$B:$B,LEFT(太陽光!D$2,5)&amp;太陽光!$B9)</f>
        <v>0</v>
      </c>
      <c r="E26" s="1">
        <f>SUMIFS('インターネット環境家計簿_使用量（貼り付け用）'!$J:$J,'インターネット環境家計簿_使用量（貼り付け用）'!$A:$A,"金額",'インターネット環境家計簿_使用量（貼り付け用）'!$B:$B,LEFT(太陽光!E$2,5)&amp;太陽光!$B9)</f>
        <v>0</v>
      </c>
      <c r="F26" s="1">
        <f>SUMIFS('インターネット環境家計簿_使用量（貼り付け用）'!$J:$J,'インターネット環境家計簿_使用量（貼り付け用）'!$A:$A,"金額",'インターネット環境家計簿_使用量（貼り付け用）'!$B:$B,LEFT(太陽光!F$2,5)&amp;太陽光!$B9)</f>
        <v>0</v>
      </c>
      <c r="G26" s="1">
        <f>SUMIFS('インターネット環境家計簿_使用量（貼り付け用）'!$J:$J,'インターネット環境家計簿_使用量（貼り付け用）'!$A:$A,"金額",'インターネット環境家計簿_使用量（貼り付け用）'!$B:$B,LEFT(太陽光!G$2,5)&amp;太陽光!$B9)</f>
        <v>0</v>
      </c>
      <c r="H26" s="1">
        <f>SUMIFS('インターネット環境家計簿_使用量（貼り付け用）'!$J:$J,'インターネット環境家計簿_使用量（貼り付け用）'!$A:$A,"金額",'インターネット環境家計簿_使用量（貼り付け用）'!$B:$B,LEFT(太陽光!H$2,5)&amp;太陽光!$B9)</f>
        <v>0</v>
      </c>
      <c r="I26" s="1">
        <f>SUMIFS('インターネット環境家計簿_使用量（貼り付け用）'!$J:$J,'インターネット環境家計簿_使用量（貼り付け用）'!$A:$A,"金額",'インターネット環境家計簿_使用量（貼り付け用）'!$B:$B,LEFT(太陽光!I$2,5)&amp;太陽光!$B9)</f>
        <v>0</v>
      </c>
      <c r="J26" s="1">
        <f>SUMIFS('インターネット環境家計簿_使用量（貼り付け用）'!$J:$J,'インターネット環境家計簿_使用量（貼り付け用）'!$A:$A,"金額",'インターネット環境家計簿_使用量（貼り付け用）'!$B:$B,LEFT(太陽光!J$2,5)&amp;太陽光!$B9)</f>
        <v>0</v>
      </c>
      <c r="K26" s="1">
        <f>SUMIFS('インターネット環境家計簿_使用量（貼り付け用）'!$J:$J,'インターネット環境家計簿_使用量（貼り付け用）'!$A:$A,"金額",'インターネット環境家計簿_使用量（貼り付け用）'!$B:$B,LEFT(太陽光!K$2,5)&amp;太陽光!$B9)</f>
        <v>0</v>
      </c>
      <c r="L26" s="1">
        <f>SUMIFS('インターネット環境家計簿_使用量（貼り付け用）'!$J:$J,'インターネット環境家計簿_使用量（貼り付け用）'!$A:$A,"金額",'インターネット環境家計簿_使用量（貼り付け用）'!$B:$B,LEFT(太陽光!L$2,5)&amp;太陽光!$B9)</f>
        <v>0</v>
      </c>
      <c r="M26" s="1"/>
    </row>
    <row r="27" spans="2:13" x14ac:dyDescent="0.7">
      <c r="B27" t="s">
        <v>2</v>
      </c>
      <c r="C27" s="1">
        <f>SUMIFS('インターネット環境家計簿_使用量（貼り付け用）'!$J:$J,'インターネット環境家計簿_使用量（貼り付け用）'!$A:$A,"金額",'インターネット環境家計簿_使用量（貼り付け用）'!$B:$B,LEFT(太陽光!C$2,5)&amp;太陽光!$B10)</f>
        <v>0</v>
      </c>
      <c r="D27" s="1">
        <f>SUMIFS('インターネット環境家計簿_使用量（貼り付け用）'!$J:$J,'インターネット環境家計簿_使用量（貼り付け用）'!$A:$A,"金額",'インターネット環境家計簿_使用量（貼り付け用）'!$B:$B,LEFT(太陽光!D$2,5)&amp;太陽光!$B10)</f>
        <v>0</v>
      </c>
      <c r="E27" s="1">
        <f>SUMIFS('インターネット環境家計簿_使用量（貼り付け用）'!$J:$J,'インターネット環境家計簿_使用量（貼り付け用）'!$A:$A,"金額",'インターネット環境家計簿_使用量（貼り付け用）'!$B:$B,LEFT(太陽光!E$2,5)&amp;太陽光!$B10)</f>
        <v>0</v>
      </c>
      <c r="F27" s="1">
        <f>SUMIFS('インターネット環境家計簿_使用量（貼り付け用）'!$J:$J,'インターネット環境家計簿_使用量（貼り付け用）'!$A:$A,"金額",'インターネット環境家計簿_使用量（貼り付け用）'!$B:$B,LEFT(太陽光!F$2,5)&amp;太陽光!$B10)</f>
        <v>0</v>
      </c>
      <c r="G27" s="1">
        <f>SUMIFS('インターネット環境家計簿_使用量（貼り付け用）'!$J:$J,'インターネット環境家計簿_使用量（貼り付け用）'!$A:$A,"金額",'インターネット環境家計簿_使用量（貼り付け用）'!$B:$B,LEFT(太陽光!G$2,5)&amp;太陽光!$B10)</f>
        <v>0</v>
      </c>
      <c r="H27" s="1">
        <f>SUMIFS('インターネット環境家計簿_使用量（貼り付け用）'!$J:$J,'インターネット環境家計簿_使用量（貼り付け用）'!$A:$A,"金額",'インターネット環境家計簿_使用量（貼り付け用）'!$B:$B,LEFT(太陽光!H$2,5)&amp;太陽光!$B10)</f>
        <v>0</v>
      </c>
      <c r="I27" s="1">
        <f>SUMIFS('インターネット環境家計簿_使用量（貼り付け用）'!$J:$J,'インターネット環境家計簿_使用量（貼り付け用）'!$A:$A,"金額",'インターネット環境家計簿_使用量（貼り付け用）'!$B:$B,LEFT(太陽光!I$2,5)&amp;太陽光!$B10)</f>
        <v>0</v>
      </c>
      <c r="J27" s="1">
        <f>SUMIFS('インターネット環境家計簿_使用量（貼り付け用）'!$J:$J,'インターネット環境家計簿_使用量（貼り付け用）'!$A:$A,"金額",'インターネット環境家計簿_使用量（貼り付け用）'!$B:$B,LEFT(太陽光!J$2,5)&amp;太陽光!$B10)</f>
        <v>0</v>
      </c>
      <c r="K27" s="1">
        <f>SUMIFS('インターネット環境家計簿_使用量（貼り付け用）'!$J:$J,'インターネット環境家計簿_使用量（貼り付け用）'!$A:$A,"金額",'インターネット環境家計簿_使用量（貼り付け用）'!$B:$B,LEFT(太陽光!K$2,5)&amp;太陽光!$B10)</f>
        <v>0</v>
      </c>
      <c r="L27" s="1">
        <f>SUMIFS('インターネット環境家計簿_使用量（貼り付け用）'!$J:$J,'インターネット環境家計簿_使用量（貼り付け用）'!$A:$A,"金額",'インターネット環境家計簿_使用量（貼り付け用）'!$B:$B,LEFT(太陽光!L$2,5)&amp;太陽光!$B10)</f>
        <v>0</v>
      </c>
      <c r="M27" s="1"/>
    </row>
    <row r="28" spans="2:13" x14ac:dyDescent="0.7">
      <c r="B28" t="s">
        <v>1</v>
      </c>
      <c r="C28" s="1">
        <f>SUMIFS('インターネット環境家計簿_使用量（貼り付け用）'!$J:$J,'インターネット環境家計簿_使用量（貼り付け用）'!$A:$A,"金額",'インターネット環境家計簿_使用量（貼り付け用）'!$B:$B,LEFT(太陽光!C$2,5)&amp;太陽光!$B11)</f>
        <v>0</v>
      </c>
      <c r="D28" s="1">
        <f>SUMIFS('インターネット環境家計簿_使用量（貼り付け用）'!$J:$J,'インターネット環境家計簿_使用量（貼り付け用）'!$A:$A,"金額",'インターネット環境家計簿_使用量（貼り付け用）'!$B:$B,LEFT(太陽光!D$2,5)&amp;太陽光!$B11)</f>
        <v>0</v>
      </c>
      <c r="E28" s="1">
        <f>SUMIFS('インターネット環境家計簿_使用量（貼り付け用）'!$J:$J,'インターネット環境家計簿_使用量（貼り付け用）'!$A:$A,"金額",'インターネット環境家計簿_使用量（貼り付け用）'!$B:$B,LEFT(太陽光!E$2,5)&amp;太陽光!$B11)</f>
        <v>0</v>
      </c>
      <c r="F28" s="1">
        <f>SUMIFS('インターネット環境家計簿_使用量（貼り付け用）'!$J:$J,'インターネット環境家計簿_使用量（貼り付け用）'!$A:$A,"金額",'インターネット環境家計簿_使用量（貼り付け用）'!$B:$B,LEFT(太陽光!F$2,5)&amp;太陽光!$B11)</f>
        <v>0</v>
      </c>
      <c r="G28" s="1">
        <f>SUMIFS('インターネット環境家計簿_使用量（貼り付け用）'!$J:$J,'インターネット環境家計簿_使用量（貼り付け用）'!$A:$A,"金額",'インターネット環境家計簿_使用量（貼り付け用）'!$B:$B,LEFT(太陽光!G$2,5)&amp;太陽光!$B11)</f>
        <v>0</v>
      </c>
      <c r="H28" s="1">
        <f>SUMIFS('インターネット環境家計簿_使用量（貼り付け用）'!$J:$J,'インターネット環境家計簿_使用量（貼り付け用）'!$A:$A,"金額",'インターネット環境家計簿_使用量（貼り付け用）'!$B:$B,LEFT(太陽光!H$2,5)&amp;太陽光!$B11)</f>
        <v>0</v>
      </c>
      <c r="I28" s="1">
        <f>SUMIFS('インターネット環境家計簿_使用量（貼り付け用）'!$J:$J,'インターネット環境家計簿_使用量（貼り付け用）'!$A:$A,"金額",'インターネット環境家計簿_使用量（貼り付け用）'!$B:$B,LEFT(太陽光!I$2,5)&amp;太陽光!$B11)</f>
        <v>0</v>
      </c>
      <c r="J28" s="1">
        <f>SUMIFS('インターネット環境家計簿_使用量（貼り付け用）'!$J:$J,'インターネット環境家計簿_使用量（貼り付け用）'!$A:$A,"金額",'インターネット環境家計簿_使用量（貼り付け用）'!$B:$B,LEFT(太陽光!J$2,5)&amp;太陽光!$B11)</f>
        <v>0</v>
      </c>
      <c r="K28" s="1">
        <f>SUMIFS('インターネット環境家計簿_使用量（貼り付け用）'!$J:$J,'インターネット環境家計簿_使用量（貼り付け用）'!$A:$A,"金額",'インターネット環境家計簿_使用量（貼り付け用）'!$B:$B,LEFT(太陽光!K$2,5)&amp;太陽光!$B11)</f>
        <v>0</v>
      </c>
      <c r="L28" s="1">
        <f>SUMIFS('インターネット環境家計簿_使用量（貼り付け用）'!$J:$J,'インターネット環境家計簿_使用量（貼り付け用）'!$A:$A,"金額",'インターネット環境家計簿_使用量（貼り付け用）'!$B:$B,LEFT(太陽光!L$2,5)&amp;太陽光!$B11)</f>
        <v>0</v>
      </c>
      <c r="M28" s="1"/>
    </row>
    <row r="29" spans="2:13" x14ac:dyDescent="0.7">
      <c r="B29" t="s">
        <v>0</v>
      </c>
      <c r="C29" s="1">
        <f>SUMIFS('インターネット環境家計簿_使用量（貼り付け用）'!$J:$J,'インターネット環境家計簿_使用量（貼り付け用）'!$A:$A,"金額",'インターネット環境家計簿_使用量（貼り付け用）'!$B:$B,LEFT(太陽光!C$2,5)&amp;太陽光!$B12)</f>
        <v>0</v>
      </c>
      <c r="D29" s="1">
        <f>SUMIFS('インターネット環境家計簿_使用量（貼り付け用）'!$J:$J,'インターネット環境家計簿_使用量（貼り付け用）'!$A:$A,"金額",'インターネット環境家計簿_使用量（貼り付け用）'!$B:$B,LEFT(太陽光!D$2,5)&amp;太陽光!$B12)</f>
        <v>0</v>
      </c>
      <c r="E29" s="1">
        <f>SUMIFS('インターネット環境家計簿_使用量（貼り付け用）'!$J:$J,'インターネット環境家計簿_使用量（貼り付け用）'!$A:$A,"金額",'インターネット環境家計簿_使用量（貼り付け用）'!$B:$B,LEFT(太陽光!E$2,5)&amp;太陽光!$B12)</f>
        <v>0</v>
      </c>
      <c r="F29" s="1">
        <f>SUMIFS('インターネット環境家計簿_使用量（貼り付け用）'!$J:$J,'インターネット環境家計簿_使用量（貼り付け用）'!$A:$A,"金額",'インターネット環境家計簿_使用量（貼り付け用）'!$B:$B,LEFT(太陽光!F$2,5)&amp;太陽光!$B12)</f>
        <v>0</v>
      </c>
      <c r="G29" s="1">
        <f>SUMIFS('インターネット環境家計簿_使用量（貼り付け用）'!$J:$J,'インターネット環境家計簿_使用量（貼り付け用）'!$A:$A,"金額",'インターネット環境家計簿_使用量（貼り付け用）'!$B:$B,LEFT(太陽光!G$2,5)&amp;太陽光!$B12)</f>
        <v>0</v>
      </c>
      <c r="H29" s="1">
        <f>SUMIFS('インターネット環境家計簿_使用量（貼り付け用）'!$J:$J,'インターネット環境家計簿_使用量（貼り付け用）'!$A:$A,"金額",'インターネット環境家計簿_使用量（貼り付け用）'!$B:$B,LEFT(太陽光!H$2,5)&amp;太陽光!$B12)</f>
        <v>0</v>
      </c>
      <c r="I29" s="1">
        <f>SUMIFS('インターネット環境家計簿_使用量（貼り付け用）'!$J:$J,'インターネット環境家計簿_使用量（貼り付け用）'!$A:$A,"金額",'インターネット環境家計簿_使用量（貼り付け用）'!$B:$B,LEFT(太陽光!I$2,5)&amp;太陽光!$B12)</f>
        <v>0</v>
      </c>
      <c r="J29" s="1">
        <f>SUMIFS('インターネット環境家計簿_使用量（貼り付け用）'!$J:$J,'インターネット環境家計簿_使用量（貼り付け用）'!$A:$A,"金額",'インターネット環境家計簿_使用量（貼り付け用）'!$B:$B,LEFT(太陽光!J$2,5)&amp;太陽光!$B12)</f>
        <v>0</v>
      </c>
      <c r="K29" s="1">
        <f>SUMIFS('インターネット環境家計簿_使用量（貼り付け用）'!$J:$J,'インターネット環境家計簿_使用量（貼り付け用）'!$A:$A,"金額",'インターネット環境家計簿_使用量（貼り付け用）'!$B:$B,LEFT(太陽光!K$2,5)&amp;太陽光!$B12)</f>
        <v>0</v>
      </c>
      <c r="L29" s="1">
        <f>SUMIFS('インターネット環境家計簿_使用量（貼り付け用）'!$J:$J,'インターネット環境家計簿_使用量（貼り付け用）'!$A:$A,"金額",'インターネット環境家計簿_使用量（貼り付け用）'!$B:$B,LEFT(太陽光!L$2,5)&amp;太陽光!$B12)</f>
        <v>0</v>
      </c>
      <c r="M29" s="1"/>
    </row>
    <row r="30" spans="2:13" x14ac:dyDescent="0.7">
      <c r="B30" t="s">
        <v>11</v>
      </c>
      <c r="C30" s="1">
        <f>SUMIFS('インターネット環境家計簿_使用量（貼り付け用）'!$J:$J,'インターネット環境家計簿_使用量（貼り付け用）'!$A:$A,"金額",'インターネット環境家計簿_使用量（貼り付け用）'!$B:$B,LEFT(太陽光!D$2,5)&amp;太陽光!$B13)</f>
        <v>0</v>
      </c>
      <c r="D30" s="1">
        <f>SUMIFS('インターネット環境家計簿_使用量（貼り付け用）'!$J:$J,'インターネット環境家計簿_使用量（貼り付け用）'!$A:$A,"金額",'インターネット環境家計簿_使用量（貼り付け用）'!$B:$B,LEFT(太陽光!E$2,5)&amp;太陽光!$B13)</f>
        <v>0</v>
      </c>
      <c r="E30" s="1">
        <f>SUMIFS('インターネット環境家計簿_使用量（貼り付け用）'!$J:$J,'インターネット環境家計簿_使用量（貼り付け用）'!$A:$A,"金額",'インターネット環境家計簿_使用量（貼り付け用）'!$B:$B,LEFT(太陽光!F$2,5)&amp;太陽光!$B13)</f>
        <v>0</v>
      </c>
      <c r="F30" s="1">
        <f>SUMIFS('インターネット環境家計簿_使用量（貼り付け用）'!$J:$J,'インターネット環境家計簿_使用量（貼り付け用）'!$A:$A,"金額",'インターネット環境家計簿_使用量（貼り付け用）'!$B:$B,LEFT(太陽光!G$2,5)&amp;太陽光!$B13)</f>
        <v>0</v>
      </c>
      <c r="G30" s="1">
        <f>SUMIFS('インターネット環境家計簿_使用量（貼り付け用）'!$J:$J,'インターネット環境家計簿_使用量（貼り付け用）'!$A:$A,"金額",'インターネット環境家計簿_使用量（貼り付け用）'!$B:$B,LEFT(太陽光!H$2,5)&amp;太陽光!$B13)</f>
        <v>0</v>
      </c>
      <c r="H30" s="1">
        <f>SUMIFS('インターネット環境家計簿_使用量（貼り付け用）'!$J:$J,'インターネット環境家計簿_使用量（貼り付け用）'!$A:$A,"金額",'インターネット環境家計簿_使用量（貼り付け用）'!$B:$B,LEFT(太陽光!I$2,5)&amp;太陽光!$B13)</f>
        <v>0</v>
      </c>
      <c r="I30" s="1">
        <f>SUMIFS('インターネット環境家計簿_使用量（貼り付け用）'!$J:$J,'インターネット環境家計簿_使用量（貼り付け用）'!$A:$A,"金額",'インターネット環境家計簿_使用量（貼り付け用）'!$B:$B,LEFT(太陽光!J$2,5)&amp;太陽光!$B13)</f>
        <v>0</v>
      </c>
      <c r="J30" s="1">
        <f>SUMIFS('インターネット環境家計簿_使用量（貼り付け用）'!$J:$J,'インターネット環境家計簿_使用量（貼り付け用）'!$A:$A,"金額",'インターネット環境家計簿_使用量（貼り付け用）'!$B:$B,LEFT(太陽光!K$2,5)&amp;太陽光!$B13)</f>
        <v>0</v>
      </c>
      <c r="K30" s="1">
        <f>SUMIFS('インターネット環境家計簿_使用量（貼り付け用）'!$J:$J,'インターネット環境家計簿_使用量（貼り付け用）'!$A:$A,"金額",'インターネット環境家計簿_使用量（貼り付け用）'!$B:$B,LEFT(太陽光!L$2,5)&amp;太陽光!$B13)</f>
        <v>0</v>
      </c>
      <c r="L30" s="1">
        <f>SUMIFS('インターネット環境家計簿_使用量（貼り付け用）'!$J:$J,'インターネット環境家計簿_使用量（貼り付け用）'!$A:$A,"金額",'インターネット環境家計簿_使用量（貼り付け用）'!$B:$B,LEFT(太陽光!M$2,5)&amp;太陽光!$B13)</f>
        <v>0</v>
      </c>
      <c r="M30" s="1"/>
    </row>
    <row r="31" spans="2:13" x14ac:dyDescent="0.7">
      <c r="B31" t="s">
        <v>10</v>
      </c>
      <c r="C31" s="1">
        <f>SUMIFS('インターネット環境家計簿_使用量（貼り付け用）'!$J:$J,'インターネット環境家計簿_使用量（貼り付け用）'!$A:$A,"金額",'インターネット環境家計簿_使用量（貼り付け用）'!$B:$B,LEFT(太陽光!D$2,5)&amp;太陽光!$B14)</f>
        <v>0</v>
      </c>
      <c r="D31" s="1">
        <f>SUMIFS('インターネット環境家計簿_使用量（貼り付け用）'!$J:$J,'インターネット環境家計簿_使用量（貼り付け用）'!$A:$A,"金額",'インターネット環境家計簿_使用量（貼り付け用）'!$B:$B,LEFT(太陽光!E$2,5)&amp;太陽光!$B14)</f>
        <v>0</v>
      </c>
      <c r="E31" s="1">
        <f>SUMIFS('インターネット環境家計簿_使用量（貼り付け用）'!$J:$J,'インターネット環境家計簿_使用量（貼り付け用）'!$A:$A,"金額",'インターネット環境家計簿_使用量（貼り付け用）'!$B:$B,LEFT(太陽光!F$2,5)&amp;太陽光!$B14)</f>
        <v>0</v>
      </c>
      <c r="F31" s="1">
        <f>SUMIFS('インターネット環境家計簿_使用量（貼り付け用）'!$J:$J,'インターネット環境家計簿_使用量（貼り付け用）'!$A:$A,"金額",'インターネット環境家計簿_使用量（貼り付け用）'!$B:$B,LEFT(太陽光!G$2,5)&amp;太陽光!$B14)</f>
        <v>0</v>
      </c>
      <c r="G31" s="1">
        <f>SUMIFS('インターネット環境家計簿_使用量（貼り付け用）'!$J:$J,'インターネット環境家計簿_使用量（貼り付け用）'!$A:$A,"金額",'インターネット環境家計簿_使用量（貼り付け用）'!$B:$B,LEFT(太陽光!H$2,5)&amp;太陽光!$B14)</f>
        <v>0</v>
      </c>
      <c r="H31" s="1">
        <f>SUMIFS('インターネット環境家計簿_使用量（貼り付け用）'!$J:$J,'インターネット環境家計簿_使用量（貼り付け用）'!$A:$A,"金額",'インターネット環境家計簿_使用量（貼り付け用）'!$B:$B,LEFT(太陽光!I$2,5)&amp;太陽光!$B14)</f>
        <v>0</v>
      </c>
      <c r="I31" s="1">
        <f>SUMIFS('インターネット環境家計簿_使用量（貼り付け用）'!$J:$J,'インターネット環境家計簿_使用量（貼り付け用）'!$A:$A,"金額",'インターネット環境家計簿_使用量（貼り付け用）'!$B:$B,LEFT(太陽光!J$2,5)&amp;太陽光!$B14)</f>
        <v>0</v>
      </c>
      <c r="J31" s="1">
        <f>SUMIFS('インターネット環境家計簿_使用量（貼り付け用）'!$J:$J,'インターネット環境家計簿_使用量（貼り付け用）'!$A:$A,"金額",'インターネット環境家計簿_使用量（貼り付け用）'!$B:$B,LEFT(太陽光!K$2,5)&amp;太陽光!$B14)</f>
        <v>0</v>
      </c>
      <c r="K31" s="1">
        <f>SUMIFS('インターネット環境家計簿_使用量（貼り付け用）'!$J:$J,'インターネット環境家計簿_使用量（貼り付け用）'!$A:$A,"金額",'インターネット環境家計簿_使用量（貼り付け用）'!$B:$B,LEFT(太陽光!L$2,5)&amp;太陽光!$B14)</f>
        <v>0</v>
      </c>
      <c r="L31" s="1">
        <f>SUMIFS('インターネット環境家計簿_使用量（貼り付け用）'!$J:$J,'インターネット環境家計簿_使用量（貼り付け用）'!$A:$A,"金額",'インターネット環境家計簿_使用量（貼り付け用）'!$B:$B,LEFT(太陽光!M$2,5)&amp;太陽光!$B14)</f>
        <v>0</v>
      </c>
      <c r="M31" s="1"/>
    </row>
    <row r="32" spans="2:13" x14ac:dyDescent="0.7">
      <c r="B32" t="s">
        <v>9</v>
      </c>
      <c r="C32" s="1">
        <f>SUMIFS('インターネット環境家計簿_使用量（貼り付け用）'!$J:$J,'インターネット環境家計簿_使用量（貼り付け用）'!$A:$A,"金額",'インターネット環境家計簿_使用量（貼り付け用）'!$B:$B,LEFT(太陽光!D$2,5)&amp;太陽光!$B15)</f>
        <v>0</v>
      </c>
      <c r="D32" s="1">
        <f>SUMIFS('インターネット環境家計簿_使用量（貼り付け用）'!$J:$J,'インターネット環境家計簿_使用量（貼り付け用）'!$A:$A,"金額",'インターネット環境家計簿_使用量（貼り付け用）'!$B:$B,LEFT(太陽光!E$2,5)&amp;太陽光!$B15)</f>
        <v>0</v>
      </c>
      <c r="E32" s="1">
        <f>SUMIFS('インターネット環境家計簿_使用量（貼り付け用）'!$J:$J,'インターネット環境家計簿_使用量（貼り付け用）'!$A:$A,"金額",'インターネット環境家計簿_使用量（貼り付け用）'!$B:$B,LEFT(太陽光!F$2,5)&amp;太陽光!$B15)</f>
        <v>0</v>
      </c>
      <c r="F32" s="1">
        <f>SUMIFS('インターネット環境家計簿_使用量（貼り付け用）'!$J:$J,'インターネット環境家計簿_使用量（貼り付け用）'!$A:$A,"金額",'インターネット環境家計簿_使用量（貼り付け用）'!$B:$B,LEFT(太陽光!G$2,5)&amp;太陽光!$B15)</f>
        <v>0</v>
      </c>
      <c r="G32" s="1">
        <f>SUMIFS('インターネット環境家計簿_使用量（貼り付け用）'!$J:$J,'インターネット環境家計簿_使用量（貼り付け用）'!$A:$A,"金額",'インターネット環境家計簿_使用量（貼り付け用）'!$B:$B,LEFT(太陽光!H$2,5)&amp;太陽光!$B15)</f>
        <v>0</v>
      </c>
      <c r="H32" s="1">
        <f>SUMIFS('インターネット環境家計簿_使用量（貼り付け用）'!$J:$J,'インターネット環境家計簿_使用量（貼り付け用）'!$A:$A,"金額",'インターネット環境家計簿_使用量（貼り付け用）'!$B:$B,LEFT(太陽光!I$2,5)&amp;太陽光!$B15)</f>
        <v>0</v>
      </c>
      <c r="I32" s="1">
        <f>SUMIFS('インターネット環境家計簿_使用量（貼り付け用）'!$J:$J,'インターネット環境家計簿_使用量（貼り付け用）'!$A:$A,"金額",'インターネット環境家計簿_使用量（貼り付け用）'!$B:$B,LEFT(太陽光!J$2,5)&amp;太陽光!$B15)</f>
        <v>0</v>
      </c>
      <c r="J32" s="1">
        <f>SUMIFS('インターネット環境家計簿_使用量（貼り付け用）'!$J:$J,'インターネット環境家計簿_使用量（貼り付け用）'!$A:$A,"金額",'インターネット環境家計簿_使用量（貼り付け用）'!$B:$B,LEFT(太陽光!K$2,5)&amp;太陽光!$B15)</f>
        <v>0</v>
      </c>
      <c r="K32" s="1">
        <f>SUMIFS('インターネット環境家計簿_使用量（貼り付け用）'!$J:$J,'インターネット環境家計簿_使用量（貼り付け用）'!$A:$A,"金額",'インターネット環境家計簿_使用量（貼り付け用）'!$B:$B,LEFT(太陽光!L$2,5)&amp;太陽光!$B15)</f>
        <v>0</v>
      </c>
      <c r="L32" s="1">
        <f>SUMIFS('インターネット環境家計簿_使用量（貼り付け用）'!$J:$J,'インターネット環境家計簿_使用量（貼り付け用）'!$A:$A,"金額",'インターネット環境家計簿_使用量（貼り付け用）'!$B:$B,LEFT(太陽光!M$2,5)&amp;太陽光!$B15)</f>
        <v>0</v>
      </c>
      <c r="M32" s="1"/>
    </row>
    <row r="33" spans="2:13" x14ac:dyDescent="0.7"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x14ac:dyDescent="0.7">
      <c r="B34" t="s">
        <v>23</v>
      </c>
      <c r="C34" s="1">
        <f t="shared" ref="C34:F34" si="3">SUM(C21:C32)</f>
        <v>0</v>
      </c>
      <c r="D34" s="1">
        <f t="shared" si="3"/>
        <v>0</v>
      </c>
      <c r="E34" s="1">
        <f t="shared" si="3"/>
        <v>0</v>
      </c>
      <c r="F34" s="1">
        <f t="shared" si="3"/>
        <v>0</v>
      </c>
      <c r="G34" s="1">
        <f>SUM(G21:G32)</f>
        <v>0</v>
      </c>
      <c r="H34" s="1">
        <f t="shared" ref="H34:L34" si="4">SUM(H21:H32)</f>
        <v>0</v>
      </c>
      <c r="I34" s="1">
        <f t="shared" si="4"/>
        <v>0</v>
      </c>
      <c r="J34" s="1">
        <f t="shared" si="4"/>
        <v>0</v>
      </c>
      <c r="K34" s="1">
        <f t="shared" si="4"/>
        <v>0</v>
      </c>
      <c r="L34" s="1">
        <f t="shared" si="4"/>
        <v>0</v>
      </c>
      <c r="M34" s="1"/>
    </row>
    <row r="35" spans="2:13" x14ac:dyDescent="0.7"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x14ac:dyDescent="0.7">
      <c r="B36" t="s">
        <v>25</v>
      </c>
      <c r="C36" s="2" t="e">
        <f>C34/C17</f>
        <v>#DIV/0!</v>
      </c>
      <c r="D36" s="2" t="e">
        <f t="shared" ref="D36:L36" si="5">D34/D17</f>
        <v>#DIV/0!</v>
      </c>
      <c r="E36" s="2" t="e">
        <f t="shared" si="5"/>
        <v>#DIV/0!</v>
      </c>
      <c r="F36" s="2" t="e">
        <f t="shared" si="5"/>
        <v>#DIV/0!</v>
      </c>
      <c r="G36" s="2" t="e">
        <f t="shared" si="5"/>
        <v>#DIV/0!</v>
      </c>
      <c r="H36" s="2" t="e">
        <f t="shared" si="5"/>
        <v>#DIV/0!</v>
      </c>
      <c r="I36" s="2" t="e">
        <f t="shared" si="5"/>
        <v>#DIV/0!</v>
      </c>
      <c r="J36" s="2" t="e">
        <f t="shared" si="5"/>
        <v>#DIV/0!</v>
      </c>
      <c r="K36" s="2" t="e">
        <f t="shared" si="5"/>
        <v>#DIV/0!</v>
      </c>
      <c r="L36" s="2" t="e">
        <f t="shared" si="5"/>
        <v>#DIV/0!</v>
      </c>
      <c r="M36" s="2"/>
    </row>
    <row r="37" spans="2:13" x14ac:dyDescent="0.7">
      <c r="D37" s="1"/>
      <c r="E37" s="1"/>
      <c r="F37" s="1"/>
      <c r="G37" s="1"/>
      <c r="H37" s="1"/>
      <c r="I37" s="1"/>
      <c r="J37" s="1"/>
      <c r="K37" s="1"/>
    </row>
  </sheetData>
  <sheetProtection sheet="1" objects="1" scenarios="1"/>
  <phoneticPr fontId="1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B8AC1A-EA2D-498F-B109-C607B8358BEF}">
          <x14:formula1>
            <xm:f>選択!$A$2:$A$22</xm:f>
          </x14:formula1>
          <xm:sqref>A2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0DECD-8450-4556-A37B-71B54B9442AE}">
  <sheetPr>
    <tabColor theme="2" tint="-0.499984740745262"/>
  </sheetPr>
  <dimension ref="A1:M37"/>
  <sheetViews>
    <sheetView topLeftCell="A7" zoomScale="70" zoomScaleNormal="70" workbookViewId="0">
      <selection activeCell="Z34" sqref="Z34:Z36"/>
    </sheetView>
  </sheetViews>
  <sheetFormatPr defaultRowHeight="17.649999999999999" x14ac:dyDescent="0.7"/>
  <cols>
    <col min="2" max="2" width="5" bestFit="1" customWidth="1"/>
    <col min="3" max="4" width="7.6875" bestFit="1" customWidth="1"/>
    <col min="5" max="6" width="8.5625" customWidth="1"/>
    <col min="7" max="7" width="7.6875" bestFit="1" customWidth="1"/>
    <col min="8" max="11" width="7.6875" customWidth="1"/>
  </cols>
  <sheetData>
    <row r="1" spans="1:13" x14ac:dyDescent="0.7">
      <c r="A1" t="s">
        <v>26</v>
      </c>
    </row>
    <row r="2" spans="1:13" x14ac:dyDescent="0.7">
      <c r="A2">
        <f>★開始!B19</f>
        <v>2014</v>
      </c>
      <c r="C2" t="str">
        <f>$A$2&amp;"年度"</f>
        <v>2014年度</v>
      </c>
      <c r="D2" t="str">
        <f>$A$2+1&amp;"年度"</f>
        <v>2015年度</v>
      </c>
      <c r="E2" t="str">
        <f>$A$2+2&amp;"年度"</f>
        <v>2016年度</v>
      </c>
      <c r="F2" t="str">
        <f>$A$2+3&amp;"年度"</f>
        <v>2017年度</v>
      </c>
      <c r="G2" t="str">
        <f>$A$2+4&amp;"年度"</f>
        <v>2018年度</v>
      </c>
      <c r="H2" t="str">
        <f>$A$2+5&amp;"年度"</f>
        <v>2019年度</v>
      </c>
      <c r="I2" t="str">
        <f>$A$2+6&amp;"年度"</f>
        <v>2020年度</v>
      </c>
      <c r="J2" t="str">
        <f>$A$2+7&amp;"年度"</f>
        <v>2021年度</v>
      </c>
      <c r="K2" t="str">
        <f>$A$2+8&amp;"年度"</f>
        <v>2022年度</v>
      </c>
      <c r="L2" t="str">
        <f>$A$2+9&amp;"年度"</f>
        <v>2023年度</v>
      </c>
      <c r="M2" t="str">
        <f>$A$2+10&amp;"年度"</f>
        <v>2024年度</v>
      </c>
    </row>
    <row r="4" spans="1:13" x14ac:dyDescent="0.7">
      <c r="B4" t="s">
        <v>8</v>
      </c>
      <c r="C4" s="1">
        <f>SUMIFS('インターネット環境家計簿_使用量（貼り付け用）'!$K:$K,'インターネット環境家計簿_使用量（貼り付け用）'!$A:$A,"消費量",'インターネット環境家計簿_使用量（貼り付け用）'!$B:$B,LEFT('CO2'!C$2,5)&amp;'CO2'!$B4)</f>
        <v>0</v>
      </c>
      <c r="D4" s="1">
        <f>SUMIFS('インターネット環境家計簿_使用量（貼り付け用）'!$K:$K,'インターネット環境家計簿_使用量（貼り付け用）'!$A:$A,"消費量",'インターネット環境家計簿_使用量（貼り付け用）'!$B:$B,LEFT('CO2'!D$2,5)&amp;'CO2'!$B4)</f>
        <v>0</v>
      </c>
      <c r="E4" s="1">
        <f>SUMIFS('インターネット環境家計簿_使用量（貼り付け用）'!$K:$K,'インターネット環境家計簿_使用量（貼り付け用）'!$A:$A,"消費量",'インターネット環境家計簿_使用量（貼り付け用）'!$B:$B,LEFT('CO2'!E$2,5)&amp;'CO2'!$B4)</f>
        <v>0</v>
      </c>
      <c r="F4" s="1">
        <f>SUMIFS('インターネット環境家計簿_使用量（貼り付け用）'!$K:$K,'インターネット環境家計簿_使用量（貼り付け用）'!$A:$A,"消費量",'インターネット環境家計簿_使用量（貼り付け用）'!$B:$B,LEFT('CO2'!F$2,5)&amp;'CO2'!$B4)</f>
        <v>0</v>
      </c>
      <c r="G4" s="1">
        <f>SUMIFS('インターネット環境家計簿_使用量（貼り付け用）'!$K:$K,'インターネット環境家計簿_使用量（貼り付け用）'!$A:$A,"消費量",'インターネット環境家計簿_使用量（貼り付け用）'!$B:$B,LEFT('CO2'!G$2,5)&amp;'CO2'!$B4)</f>
        <v>0</v>
      </c>
      <c r="H4" s="1">
        <f>SUMIFS('インターネット環境家計簿_使用量（貼り付け用）'!$K:$K,'インターネット環境家計簿_使用量（貼り付け用）'!$A:$A,"消費量",'インターネット環境家計簿_使用量（貼り付け用）'!$B:$B,LEFT('CO2'!H$2,5)&amp;'CO2'!$B4)</f>
        <v>0</v>
      </c>
      <c r="I4" s="1">
        <f>SUMIFS('インターネット環境家計簿_使用量（貼り付け用）'!$K:$K,'インターネット環境家計簿_使用量（貼り付け用）'!$A:$A,"消費量",'インターネット環境家計簿_使用量（貼り付け用）'!$B:$B,LEFT('CO2'!I$2,5)&amp;'CO2'!$B4)</f>
        <v>0</v>
      </c>
      <c r="J4" s="1">
        <f>SUMIFS('インターネット環境家計簿_使用量（貼り付け用）'!$K:$K,'インターネット環境家計簿_使用量（貼り付け用）'!$A:$A,"消費量",'インターネット環境家計簿_使用量（貼り付け用）'!$B:$B,LEFT('CO2'!J$2,5)&amp;'CO2'!$B4)</f>
        <v>0</v>
      </c>
      <c r="K4" s="1">
        <f>SUMIFS('インターネット環境家計簿_使用量（貼り付け用）'!$K:$K,'インターネット環境家計簿_使用量（貼り付け用）'!$A:$A,"消費量",'インターネット環境家計簿_使用量（貼り付け用）'!$B:$B,LEFT('CO2'!K$2,5)&amp;'CO2'!$B4)</f>
        <v>0</v>
      </c>
      <c r="L4" s="1">
        <f>SUMIFS('インターネット環境家計簿_使用量（貼り付け用）'!$K:$K,'インターネット環境家計簿_使用量（貼り付け用）'!$A:$A,"消費量",'インターネット環境家計簿_使用量（貼り付け用）'!$B:$B,LEFT('CO2'!L$2,5)&amp;'CO2'!$B4)</f>
        <v>0</v>
      </c>
      <c r="M4" s="1"/>
    </row>
    <row r="5" spans="1:13" x14ac:dyDescent="0.7">
      <c r="B5" t="s">
        <v>7</v>
      </c>
      <c r="C5" s="1">
        <f>SUMIFS('インターネット環境家計簿_使用量（貼り付け用）'!$K:$K,'インターネット環境家計簿_使用量（貼り付け用）'!$A:$A,"消費量",'インターネット環境家計簿_使用量（貼り付け用）'!$B:$B,LEFT('CO2'!C$2,5)&amp;'CO2'!$B5)</f>
        <v>0</v>
      </c>
      <c r="D5" s="1">
        <f>SUMIFS('インターネット環境家計簿_使用量（貼り付け用）'!$K:$K,'インターネット環境家計簿_使用量（貼り付け用）'!$A:$A,"消費量",'インターネット環境家計簿_使用量（貼り付け用）'!$B:$B,LEFT('CO2'!D$2,5)&amp;'CO2'!$B5)</f>
        <v>0</v>
      </c>
      <c r="E5" s="1">
        <f>SUMIFS('インターネット環境家計簿_使用量（貼り付け用）'!$K:$K,'インターネット環境家計簿_使用量（貼り付け用）'!$A:$A,"消費量",'インターネット環境家計簿_使用量（貼り付け用）'!$B:$B,LEFT('CO2'!E$2,5)&amp;'CO2'!$B5)</f>
        <v>0</v>
      </c>
      <c r="F5" s="1">
        <f>SUMIFS('インターネット環境家計簿_使用量（貼り付け用）'!$K:$K,'インターネット環境家計簿_使用量（貼り付け用）'!$A:$A,"消費量",'インターネット環境家計簿_使用量（貼り付け用）'!$B:$B,LEFT('CO2'!F$2,5)&amp;'CO2'!$B5)</f>
        <v>0</v>
      </c>
      <c r="G5" s="1">
        <f>SUMIFS('インターネット環境家計簿_使用量（貼り付け用）'!$K:$K,'インターネット環境家計簿_使用量（貼り付け用）'!$A:$A,"消費量",'インターネット環境家計簿_使用量（貼り付け用）'!$B:$B,LEFT('CO2'!G$2,5)&amp;'CO2'!$B5)</f>
        <v>0</v>
      </c>
      <c r="H5" s="1">
        <f>SUMIFS('インターネット環境家計簿_使用量（貼り付け用）'!$K:$K,'インターネット環境家計簿_使用量（貼り付け用）'!$A:$A,"消費量",'インターネット環境家計簿_使用量（貼り付け用）'!$B:$B,LEFT('CO2'!H$2,5)&amp;'CO2'!$B5)</f>
        <v>0</v>
      </c>
      <c r="I5" s="1">
        <f>SUMIFS('インターネット環境家計簿_使用量（貼り付け用）'!$K:$K,'インターネット環境家計簿_使用量（貼り付け用）'!$A:$A,"消費量",'インターネット環境家計簿_使用量（貼り付け用）'!$B:$B,LEFT('CO2'!I$2,5)&amp;'CO2'!$B5)</f>
        <v>0</v>
      </c>
      <c r="J5" s="1">
        <f>SUMIFS('インターネット環境家計簿_使用量（貼り付け用）'!$K:$K,'インターネット環境家計簿_使用量（貼り付け用）'!$A:$A,"消費量",'インターネット環境家計簿_使用量（貼り付け用）'!$B:$B,LEFT('CO2'!J$2,5)&amp;'CO2'!$B5)</f>
        <v>0</v>
      </c>
      <c r="K5" s="1">
        <f>SUMIFS('インターネット環境家計簿_使用量（貼り付け用）'!$K:$K,'インターネット環境家計簿_使用量（貼り付け用）'!$A:$A,"消費量",'インターネット環境家計簿_使用量（貼り付け用）'!$B:$B,LEFT('CO2'!K$2,5)&amp;'CO2'!$B5)</f>
        <v>0</v>
      </c>
      <c r="L5" s="1">
        <f>SUMIFS('インターネット環境家計簿_使用量（貼り付け用）'!$K:$K,'インターネット環境家計簿_使用量（貼り付け用）'!$A:$A,"消費量",'インターネット環境家計簿_使用量（貼り付け用）'!$B:$B,LEFT('CO2'!L$2,5)&amp;'CO2'!$B5)</f>
        <v>0</v>
      </c>
      <c r="M5" s="1"/>
    </row>
    <row r="6" spans="1:13" x14ac:dyDescent="0.7">
      <c r="B6" t="s">
        <v>6</v>
      </c>
      <c r="C6" s="1">
        <f>SUMIFS('インターネット環境家計簿_使用量（貼り付け用）'!$K:$K,'インターネット環境家計簿_使用量（貼り付け用）'!$A:$A,"消費量",'インターネット環境家計簿_使用量（貼り付け用）'!$B:$B,LEFT('CO2'!C$2,5)&amp;'CO2'!$B6)</f>
        <v>0</v>
      </c>
      <c r="D6" s="1">
        <f>SUMIFS('インターネット環境家計簿_使用量（貼り付け用）'!$K:$K,'インターネット環境家計簿_使用量（貼り付け用）'!$A:$A,"消費量",'インターネット環境家計簿_使用量（貼り付け用）'!$B:$B,LEFT('CO2'!D$2,5)&amp;'CO2'!$B6)</f>
        <v>0</v>
      </c>
      <c r="E6" s="1">
        <f>SUMIFS('インターネット環境家計簿_使用量（貼り付け用）'!$K:$K,'インターネット環境家計簿_使用量（貼り付け用）'!$A:$A,"消費量",'インターネット環境家計簿_使用量（貼り付け用）'!$B:$B,LEFT('CO2'!E$2,5)&amp;'CO2'!$B6)</f>
        <v>0</v>
      </c>
      <c r="F6" s="1">
        <f>SUMIFS('インターネット環境家計簿_使用量（貼り付け用）'!$K:$K,'インターネット環境家計簿_使用量（貼り付け用）'!$A:$A,"消費量",'インターネット環境家計簿_使用量（貼り付け用）'!$B:$B,LEFT('CO2'!F$2,5)&amp;'CO2'!$B6)</f>
        <v>0</v>
      </c>
      <c r="G6" s="1">
        <f>SUMIFS('インターネット環境家計簿_使用量（貼り付け用）'!$K:$K,'インターネット環境家計簿_使用量（貼り付け用）'!$A:$A,"消費量",'インターネット環境家計簿_使用量（貼り付け用）'!$B:$B,LEFT('CO2'!G$2,5)&amp;'CO2'!$B6)</f>
        <v>0</v>
      </c>
      <c r="H6" s="1">
        <f>SUMIFS('インターネット環境家計簿_使用量（貼り付け用）'!$K:$K,'インターネット環境家計簿_使用量（貼り付け用）'!$A:$A,"消費量",'インターネット環境家計簿_使用量（貼り付け用）'!$B:$B,LEFT('CO2'!H$2,5)&amp;'CO2'!$B6)</f>
        <v>0</v>
      </c>
      <c r="I6" s="1">
        <f>SUMIFS('インターネット環境家計簿_使用量（貼り付け用）'!$K:$K,'インターネット環境家計簿_使用量（貼り付け用）'!$A:$A,"消費量",'インターネット環境家計簿_使用量（貼り付け用）'!$B:$B,LEFT('CO2'!I$2,5)&amp;'CO2'!$B6)</f>
        <v>0</v>
      </c>
      <c r="J6" s="1">
        <f>SUMIFS('インターネット環境家計簿_使用量（貼り付け用）'!$K:$K,'インターネット環境家計簿_使用量（貼り付け用）'!$A:$A,"消費量",'インターネット環境家計簿_使用量（貼り付け用）'!$B:$B,LEFT('CO2'!J$2,5)&amp;'CO2'!$B6)</f>
        <v>0</v>
      </c>
      <c r="K6" s="1">
        <f>SUMIFS('インターネット環境家計簿_使用量（貼り付け用）'!$K:$K,'インターネット環境家計簿_使用量（貼り付け用）'!$A:$A,"消費量",'インターネット環境家計簿_使用量（貼り付け用）'!$B:$B,LEFT('CO2'!K$2,5)&amp;'CO2'!$B6)</f>
        <v>0</v>
      </c>
      <c r="L6" s="1">
        <f>SUMIFS('インターネット環境家計簿_使用量（貼り付け用）'!$K:$K,'インターネット環境家計簿_使用量（貼り付け用）'!$A:$A,"消費量",'インターネット環境家計簿_使用量（貼り付け用）'!$B:$B,LEFT('CO2'!L$2,5)&amp;'CO2'!$B6)</f>
        <v>0</v>
      </c>
      <c r="M6" s="1"/>
    </row>
    <row r="7" spans="1:13" x14ac:dyDescent="0.7">
      <c r="B7" t="s">
        <v>5</v>
      </c>
      <c r="C7" s="1">
        <f>SUMIFS('インターネット環境家計簿_使用量（貼り付け用）'!$K:$K,'インターネット環境家計簿_使用量（貼り付け用）'!$A:$A,"消費量",'インターネット環境家計簿_使用量（貼り付け用）'!$B:$B,LEFT('CO2'!C$2,5)&amp;'CO2'!$B7)</f>
        <v>0</v>
      </c>
      <c r="D7" s="1">
        <f>SUMIFS('インターネット環境家計簿_使用量（貼り付け用）'!$K:$K,'インターネット環境家計簿_使用量（貼り付け用）'!$A:$A,"消費量",'インターネット環境家計簿_使用量（貼り付け用）'!$B:$B,LEFT('CO2'!D$2,5)&amp;'CO2'!$B7)</f>
        <v>0</v>
      </c>
      <c r="E7" s="1">
        <f>SUMIFS('インターネット環境家計簿_使用量（貼り付け用）'!$K:$K,'インターネット環境家計簿_使用量（貼り付け用）'!$A:$A,"消費量",'インターネット環境家計簿_使用量（貼り付け用）'!$B:$B,LEFT('CO2'!E$2,5)&amp;'CO2'!$B7)</f>
        <v>0</v>
      </c>
      <c r="F7" s="1">
        <f>SUMIFS('インターネット環境家計簿_使用量（貼り付け用）'!$K:$K,'インターネット環境家計簿_使用量（貼り付け用）'!$A:$A,"消費量",'インターネット環境家計簿_使用量（貼り付け用）'!$B:$B,LEFT('CO2'!F$2,5)&amp;'CO2'!$B7)</f>
        <v>0</v>
      </c>
      <c r="G7" s="1">
        <f>SUMIFS('インターネット環境家計簿_使用量（貼り付け用）'!$K:$K,'インターネット環境家計簿_使用量（貼り付け用）'!$A:$A,"消費量",'インターネット環境家計簿_使用量（貼り付け用）'!$B:$B,LEFT('CO2'!G$2,5)&amp;'CO2'!$B7)</f>
        <v>0</v>
      </c>
      <c r="H7" s="1">
        <f>SUMIFS('インターネット環境家計簿_使用量（貼り付け用）'!$K:$K,'インターネット環境家計簿_使用量（貼り付け用）'!$A:$A,"消費量",'インターネット環境家計簿_使用量（貼り付け用）'!$B:$B,LEFT('CO2'!H$2,5)&amp;'CO2'!$B7)</f>
        <v>0</v>
      </c>
      <c r="I7" s="1">
        <f>SUMIFS('インターネット環境家計簿_使用量（貼り付け用）'!$K:$K,'インターネット環境家計簿_使用量（貼り付け用）'!$A:$A,"消費量",'インターネット環境家計簿_使用量（貼り付け用）'!$B:$B,LEFT('CO2'!I$2,5)&amp;'CO2'!$B7)</f>
        <v>0</v>
      </c>
      <c r="J7" s="1">
        <f>SUMIFS('インターネット環境家計簿_使用量（貼り付け用）'!$K:$K,'インターネット環境家計簿_使用量（貼り付け用）'!$A:$A,"消費量",'インターネット環境家計簿_使用量（貼り付け用）'!$B:$B,LEFT('CO2'!J$2,5)&amp;'CO2'!$B7)</f>
        <v>0</v>
      </c>
      <c r="K7" s="1">
        <f>SUMIFS('インターネット環境家計簿_使用量（貼り付け用）'!$K:$K,'インターネット環境家計簿_使用量（貼り付け用）'!$A:$A,"消費量",'インターネット環境家計簿_使用量（貼り付け用）'!$B:$B,LEFT('CO2'!K$2,5)&amp;'CO2'!$B7)</f>
        <v>0</v>
      </c>
      <c r="L7" s="1">
        <f>SUMIFS('インターネット環境家計簿_使用量（貼り付け用）'!$K:$K,'インターネット環境家計簿_使用量（貼り付け用）'!$A:$A,"消費量",'インターネット環境家計簿_使用量（貼り付け用）'!$B:$B,LEFT('CO2'!L$2,5)&amp;'CO2'!$B7)</f>
        <v>0</v>
      </c>
      <c r="M7" s="1"/>
    </row>
    <row r="8" spans="1:13" x14ac:dyDescent="0.7">
      <c r="B8" t="s">
        <v>4</v>
      </c>
      <c r="C8" s="1">
        <f>SUMIFS('インターネット環境家計簿_使用量（貼り付け用）'!$K:$K,'インターネット環境家計簿_使用量（貼り付け用）'!$A:$A,"消費量",'インターネット環境家計簿_使用量（貼り付け用）'!$B:$B,LEFT('CO2'!C$2,5)&amp;'CO2'!$B8)</f>
        <v>0</v>
      </c>
      <c r="D8" s="1">
        <f>SUMIFS('インターネット環境家計簿_使用量（貼り付け用）'!$K:$K,'インターネット環境家計簿_使用量（貼り付け用）'!$A:$A,"消費量",'インターネット環境家計簿_使用量（貼り付け用）'!$B:$B,LEFT('CO2'!D$2,5)&amp;'CO2'!$B8)</f>
        <v>0</v>
      </c>
      <c r="E8" s="1">
        <f>SUMIFS('インターネット環境家計簿_使用量（貼り付け用）'!$K:$K,'インターネット環境家計簿_使用量（貼り付け用）'!$A:$A,"消費量",'インターネット環境家計簿_使用量（貼り付け用）'!$B:$B,LEFT('CO2'!E$2,5)&amp;'CO2'!$B8)</f>
        <v>0</v>
      </c>
      <c r="F8" s="1">
        <f>SUMIFS('インターネット環境家計簿_使用量（貼り付け用）'!$K:$K,'インターネット環境家計簿_使用量（貼り付け用）'!$A:$A,"消費量",'インターネット環境家計簿_使用量（貼り付け用）'!$B:$B,LEFT('CO2'!F$2,5)&amp;'CO2'!$B8)</f>
        <v>0</v>
      </c>
      <c r="G8" s="1">
        <f>SUMIFS('インターネット環境家計簿_使用量（貼り付け用）'!$K:$K,'インターネット環境家計簿_使用量（貼り付け用）'!$A:$A,"消費量",'インターネット環境家計簿_使用量（貼り付け用）'!$B:$B,LEFT('CO2'!G$2,5)&amp;'CO2'!$B8)</f>
        <v>0</v>
      </c>
      <c r="H8" s="1">
        <f>SUMIFS('インターネット環境家計簿_使用量（貼り付け用）'!$K:$K,'インターネット環境家計簿_使用量（貼り付け用）'!$A:$A,"消費量",'インターネット環境家計簿_使用量（貼り付け用）'!$B:$B,LEFT('CO2'!H$2,5)&amp;'CO2'!$B8)</f>
        <v>0</v>
      </c>
      <c r="I8" s="1">
        <f>SUMIFS('インターネット環境家計簿_使用量（貼り付け用）'!$K:$K,'インターネット環境家計簿_使用量（貼り付け用）'!$A:$A,"消費量",'インターネット環境家計簿_使用量（貼り付け用）'!$B:$B,LEFT('CO2'!I$2,5)&amp;'CO2'!$B8)</f>
        <v>0</v>
      </c>
      <c r="J8" s="1">
        <f>SUMIFS('インターネット環境家計簿_使用量（貼り付け用）'!$K:$K,'インターネット環境家計簿_使用量（貼り付け用）'!$A:$A,"消費量",'インターネット環境家計簿_使用量（貼り付け用）'!$B:$B,LEFT('CO2'!J$2,5)&amp;'CO2'!$B8)</f>
        <v>0</v>
      </c>
      <c r="K8" s="1">
        <f>SUMIFS('インターネット環境家計簿_使用量（貼り付け用）'!$K:$K,'インターネット環境家計簿_使用量（貼り付け用）'!$A:$A,"消費量",'インターネット環境家計簿_使用量（貼り付け用）'!$B:$B,LEFT('CO2'!K$2,5)&amp;'CO2'!$B8)</f>
        <v>0</v>
      </c>
      <c r="L8" s="1">
        <f>SUMIFS('インターネット環境家計簿_使用量（貼り付け用）'!$K:$K,'インターネット環境家計簿_使用量（貼り付け用）'!$A:$A,"消費量",'インターネット環境家計簿_使用量（貼り付け用）'!$B:$B,LEFT('CO2'!L$2,5)&amp;'CO2'!$B8)</f>
        <v>0</v>
      </c>
      <c r="M8" s="1"/>
    </row>
    <row r="9" spans="1:13" x14ac:dyDescent="0.7">
      <c r="B9" t="s">
        <v>3</v>
      </c>
      <c r="C9" s="1">
        <f>SUMIFS('インターネット環境家計簿_使用量（貼り付け用）'!$K:$K,'インターネット環境家計簿_使用量（貼り付け用）'!$A:$A,"消費量",'インターネット環境家計簿_使用量（貼り付け用）'!$B:$B,LEFT('CO2'!C$2,5)&amp;'CO2'!$B9)</f>
        <v>0</v>
      </c>
      <c r="D9" s="1">
        <f>SUMIFS('インターネット環境家計簿_使用量（貼り付け用）'!$K:$K,'インターネット環境家計簿_使用量（貼り付け用）'!$A:$A,"消費量",'インターネット環境家計簿_使用量（貼り付け用）'!$B:$B,LEFT('CO2'!D$2,5)&amp;'CO2'!$B9)</f>
        <v>0</v>
      </c>
      <c r="E9" s="1">
        <f>SUMIFS('インターネット環境家計簿_使用量（貼り付け用）'!$K:$K,'インターネット環境家計簿_使用量（貼り付け用）'!$A:$A,"消費量",'インターネット環境家計簿_使用量（貼り付け用）'!$B:$B,LEFT('CO2'!E$2,5)&amp;'CO2'!$B9)</f>
        <v>0</v>
      </c>
      <c r="F9" s="1">
        <f>SUMIFS('インターネット環境家計簿_使用量（貼り付け用）'!$K:$K,'インターネット環境家計簿_使用量（貼り付け用）'!$A:$A,"消費量",'インターネット環境家計簿_使用量（貼り付け用）'!$B:$B,LEFT('CO2'!F$2,5)&amp;'CO2'!$B9)</f>
        <v>0</v>
      </c>
      <c r="G9" s="1">
        <f>SUMIFS('インターネット環境家計簿_使用量（貼り付け用）'!$K:$K,'インターネット環境家計簿_使用量（貼り付け用）'!$A:$A,"消費量",'インターネット環境家計簿_使用量（貼り付け用）'!$B:$B,LEFT('CO2'!G$2,5)&amp;'CO2'!$B9)</f>
        <v>0</v>
      </c>
      <c r="H9" s="1">
        <f>SUMIFS('インターネット環境家計簿_使用量（貼り付け用）'!$K:$K,'インターネット環境家計簿_使用量（貼り付け用）'!$A:$A,"消費量",'インターネット環境家計簿_使用量（貼り付け用）'!$B:$B,LEFT('CO2'!H$2,5)&amp;'CO2'!$B9)</f>
        <v>0</v>
      </c>
      <c r="I9" s="1">
        <f>SUMIFS('インターネット環境家計簿_使用量（貼り付け用）'!$K:$K,'インターネット環境家計簿_使用量（貼り付け用）'!$A:$A,"消費量",'インターネット環境家計簿_使用量（貼り付け用）'!$B:$B,LEFT('CO2'!I$2,5)&amp;'CO2'!$B9)</f>
        <v>0</v>
      </c>
      <c r="J9" s="1">
        <f>SUMIFS('インターネット環境家計簿_使用量（貼り付け用）'!$K:$K,'インターネット環境家計簿_使用量（貼り付け用）'!$A:$A,"消費量",'インターネット環境家計簿_使用量（貼り付け用）'!$B:$B,LEFT('CO2'!J$2,5)&amp;'CO2'!$B9)</f>
        <v>0</v>
      </c>
      <c r="K9" s="1">
        <f>SUMIFS('インターネット環境家計簿_使用量（貼り付け用）'!$K:$K,'インターネット環境家計簿_使用量（貼り付け用）'!$A:$A,"消費量",'インターネット環境家計簿_使用量（貼り付け用）'!$B:$B,LEFT('CO2'!K$2,5)&amp;'CO2'!$B9)</f>
        <v>0</v>
      </c>
      <c r="L9" s="1">
        <f>SUMIFS('インターネット環境家計簿_使用量（貼り付け用）'!$K:$K,'インターネット環境家計簿_使用量（貼り付け用）'!$A:$A,"消費量",'インターネット環境家計簿_使用量（貼り付け用）'!$B:$B,LEFT('CO2'!L$2,5)&amp;'CO2'!$B9)</f>
        <v>0</v>
      </c>
      <c r="M9" s="1"/>
    </row>
    <row r="10" spans="1:13" x14ac:dyDescent="0.7">
      <c r="B10" t="s">
        <v>2</v>
      </c>
      <c r="C10" s="1">
        <f>SUMIFS('インターネット環境家計簿_使用量（貼り付け用）'!$K:$K,'インターネット環境家計簿_使用量（貼り付け用）'!$A:$A,"消費量",'インターネット環境家計簿_使用量（貼り付け用）'!$B:$B,LEFT('CO2'!C$2,5)&amp;'CO2'!$B10)</f>
        <v>0</v>
      </c>
      <c r="D10" s="1">
        <f>SUMIFS('インターネット環境家計簿_使用量（貼り付け用）'!$K:$K,'インターネット環境家計簿_使用量（貼り付け用）'!$A:$A,"消費量",'インターネット環境家計簿_使用量（貼り付け用）'!$B:$B,LEFT('CO2'!D$2,5)&amp;'CO2'!$B10)</f>
        <v>0</v>
      </c>
      <c r="E10" s="1">
        <f>SUMIFS('インターネット環境家計簿_使用量（貼り付け用）'!$K:$K,'インターネット環境家計簿_使用量（貼り付け用）'!$A:$A,"消費量",'インターネット環境家計簿_使用量（貼り付け用）'!$B:$B,LEFT('CO2'!E$2,5)&amp;'CO2'!$B10)</f>
        <v>0</v>
      </c>
      <c r="F10" s="1">
        <f>SUMIFS('インターネット環境家計簿_使用量（貼り付け用）'!$K:$K,'インターネット環境家計簿_使用量（貼り付け用）'!$A:$A,"消費量",'インターネット環境家計簿_使用量（貼り付け用）'!$B:$B,LEFT('CO2'!F$2,5)&amp;'CO2'!$B10)</f>
        <v>0</v>
      </c>
      <c r="G10" s="1">
        <f>SUMIFS('インターネット環境家計簿_使用量（貼り付け用）'!$K:$K,'インターネット環境家計簿_使用量（貼り付け用）'!$A:$A,"消費量",'インターネット環境家計簿_使用量（貼り付け用）'!$B:$B,LEFT('CO2'!G$2,5)&amp;'CO2'!$B10)</f>
        <v>0</v>
      </c>
      <c r="H10" s="1">
        <f>SUMIFS('インターネット環境家計簿_使用量（貼り付け用）'!$K:$K,'インターネット環境家計簿_使用量（貼り付け用）'!$A:$A,"消費量",'インターネット環境家計簿_使用量（貼り付け用）'!$B:$B,LEFT('CO2'!H$2,5)&amp;'CO2'!$B10)</f>
        <v>0</v>
      </c>
      <c r="I10" s="1">
        <f>SUMIFS('インターネット環境家計簿_使用量（貼り付け用）'!$K:$K,'インターネット環境家計簿_使用量（貼り付け用）'!$A:$A,"消費量",'インターネット環境家計簿_使用量（貼り付け用）'!$B:$B,LEFT('CO2'!I$2,5)&amp;'CO2'!$B10)</f>
        <v>0</v>
      </c>
      <c r="J10" s="1">
        <f>SUMIFS('インターネット環境家計簿_使用量（貼り付け用）'!$K:$K,'インターネット環境家計簿_使用量（貼り付け用）'!$A:$A,"消費量",'インターネット環境家計簿_使用量（貼り付け用）'!$B:$B,LEFT('CO2'!J$2,5)&amp;'CO2'!$B10)</f>
        <v>0</v>
      </c>
      <c r="K10" s="1">
        <f>SUMIFS('インターネット環境家計簿_使用量（貼り付け用）'!$K:$K,'インターネット環境家計簿_使用量（貼り付け用）'!$A:$A,"消費量",'インターネット環境家計簿_使用量（貼り付け用）'!$B:$B,LEFT('CO2'!K$2,5)&amp;'CO2'!$B10)</f>
        <v>0</v>
      </c>
      <c r="L10" s="1">
        <f>SUMIFS('インターネット環境家計簿_使用量（貼り付け用）'!$K:$K,'インターネット環境家計簿_使用量（貼り付け用）'!$A:$A,"消費量",'インターネット環境家計簿_使用量（貼り付け用）'!$B:$B,LEFT('CO2'!L$2,5)&amp;'CO2'!$B10)</f>
        <v>0</v>
      </c>
      <c r="M10" s="1"/>
    </row>
    <row r="11" spans="1:13" x14ac:dyDescent="0.7">
      <c r="B11" t="s">
        <v>1</v>
      </c>
      <c r="C11" s="1">
        <f>SUMIFS('インターネット環境家計簿_使用量（貼り付け用）'!$K:$K,'インターネット環境家計簿_使用量（貼り付け用）'!$A:$A,"消費量",'インターネット環境家計簿_使用量（貼り付け用）'!$B:$B,LEFT('CO2'!C$2,5)&amp;'CO2'!$B11)</f>
        <v>0</v>
      </c>
      <c r="D11" s="1">
        <f>SUMIFS('インターネット環境家計簿_使用量（貼り付け用）'!$K:$K,'インターネット環境家計簿_使用量（貼り付け用）'!$A:$A,"消費量",'インターネット環境家計簿_使用量（貼り付け用）'!$B:$B,LEFT('CO2'!D$2,5)&amp;'CO2'!$B11)</f>
        <v>0</v>
      </c>
      <c r="E11" s="1">
        <f>SUMIFS('インターネット環境家計簿_使用量（貼り付け用）'!$K:$K,'インターネット環境家計簿_使用量（貼り付け用）'!$A:$A,"消費量",'インターネット環境家計簿_使用量（貼り付け用）'!$B:$B,LEFT('CO2'!E$2,5)&amp;'CO2'!$B11)</f>
        <v>0</v>
      </c>
      <c r="F11" s="1">
        <f>SUMIFS('インターネット環境家計簿_使用量（貼り付け用）'!$K:$K,'インターネット環境家計簿_使用量（貼り付け用）'!$A:$A,"消費量",'インターネット環境家計簿_使用量（貼り付け用）'!$B:$B,LEFT('CO2'!F$2,5)&amp;'CO2'!$B11)</f>
        <v>0</v>
      </c>
      <c r="G11" s="1">
        <f>SUMIFS('インターネット環境家計簿_使用量（貼り付け用）'!$K:$K,'インターネット環境家計簿_使用量（貼り付け用）'!$A:$A,"消費量",'インターネット環境家計簿_使用量（貼り付け用）'!$B:$B,LEFT('CO2'!G$2,5)&amp;'CO2'!$B11)</f>
        <v>0</v>
      </c>
      <c r="H11" s="1">
        <f>SUMIFS('インターネット環境家計簿_使用量（貼り付け用）'!$K:$K,'インターネット環境家計簿_使用量（貼り付け用）'!$A:$A,"消費量",'インターネット環境家計簿_使用量（貼り付け用）'!$B:$B,LEFT('CO2'!H$2,5)&amp;'CO2'!$B11)</f>
        <v>0</v>
      </c>
      <c r="I11" s="1">
        <f>SUMIFS('インターネット環境家計簿_使用量（貼り付け用）'!$K:$K,'インターネット環境家計簿_使用量（貼り付け用）'!$A:$A,"消費量",'インターネット環境家計簿_使用量（貼り付け用）'!$B:$B,LEFT('CO2'!I$2,5)&amp;'CO2'!$B11)</f>
        <v>0</v>
      </c>
      <c r="J11" s="1">
        <f>SUMIFS('インターネット環境家計簿_使用量（貼り付け用）'!$K:$K,'インターネット環境家計簿_使用量（貼り付け用）'!$A:$A,"消費量",'インターネット環境家計簿_使用量（貼り付け用）'!$B:$B,LEFT('CO2'!J$2,5)&amp;'CO2'!$B11)</f>
        <v>0</v>
      </c>
      <c r="K11" s="1">
        <f>SUMIFS('インターネット環境家計簿_使用量（貼り付け用）'!$K:$K,'インターネット環境家計簿_使用量（貼り付け用）'!$A:$A,"消費量",'インターネット環境家計簿_使用量（貼り付け用）'!$B:$B,LEFT('CO2'!K$2,5)&amp;'CO2'!$B11)</f>
        <v>0</v>
      </c>
      <c r="L11" s="1">
        <f>SUMIFS('インターネット環境家計簿_使用量（貼り付け用）'!$K:$K,'インターネット環境家計簿_使用量（貼り付け用）'!$A:$A,"消費量",'インターネット環境家計簿_使用量（貼り付け用）'!$B:$B,LEFT('CO2'!L$2,5)&amp;'CO2'!$B11)</f>
        <v>0</v>
      </c>
      <c r="M11" s="1"/>
    </row>
    <row r="12" spans="1:13" x14ac:dyDescent="0.7">
      <c r="B12" t="s">
        <v>0</v>
      </c>
      <c r="C12" s="1">
        <f>SUMIFS('インターネット環境家計簿_使用量（貼り付け用）'!$K:$K,'インターネット環境家計簿_使用量（貼り付け用）'!$A:$A,"消費量",'インターネット環境家計簿_使用量（貼り付け用）'!$B:$B,LEFT('CO2'!C$2,5)&amp;'CO2'!$B12)</f>
        <v>0</v>
      </c>
      <c r="D12" s="1">
        <f>SUMIFS('インターネット環境家計簿_使用量（貼り付け用）'!$K:$K,'インターネット環境家計簿_使用量（貼り付け用）'!$A:$A,"消費量",'インターネット環境家計簿_使用量（貼り付け用）'!$B:$B,LEFT('CO2'!D$2,5)&amp;'CO2'!$B12)</f>
        <v>0</v>
      </c>
      <c r="E12" s="1">
        <f>SUMIFS('インターネット環境家計簿_使用量（貼り付け用）'!$K:$K,'インターネット環境家計簿_使用量（貼り付け用）'!$A:$A,"消費量",'インターネット環境家計簿_使用量（貼り付け用）'!$B:$B,LEFT('CO2'!E$2,5)&amp;'CO2'!$B12)</f>
        <v>0</v>
      </c>
      <c r="F12" s="1">
        <f>SUMIFS('インターネット環境家計簿_使用量（貼り付け用）'!$K:$K,'インターネット環境家計簿_使用量（貼り付け用）'!$A:$A,"消費量",'インターネット環境家計簿_使用量（貼り付け用）'!$B:$B,LEFT('CO2'!F$2,5)&amp;'CO2'!$B12)</f>
        <v>0</v>
      </c>
      <c r="G12" s="1">
        <f>SUMIFS('インターネット環境家計簿_使用量（貼り付け用）'!$K:$K,'インターネット環境家計簿_使用量（貼り付け用）'!$A:$A,"消費量",'インターネット環境家計簿_使用量（貼り付け用）'!$B:$B,LEFT('CO2'!G$2,5)&amp;'CO2'!$B12)</f>
        <v>0</v>
      </c>
      <c r="H12" s="1">
        <f>SUMIFS('インターネット環境家計簿_使用量（貼り付け用）'!$K:$K,'インターネット環境家計簿_使用量（貼り付け用）'!$A:$A,"消費量",'インターネット環境家計簿_使用量（貼り付け用）'!$B:$B,LEFT('CO2'!H$2,5)&amp;'CO2'!$B12)</f>
        <v>0</v>
      </c>
      <c r="I12" s="1">
        <f>SUMIFS('インターネット環境家計簿_使用量（貼り付け用）'!$K:$K,'インターネット環境家計簿_使用量（貼り付け用）'!$A:$A,"消費量",'インターネット環境家計簿_使用量（貼り付け用）'!$B:$B,LEFT('CO2'!I$2,5)&amp;'CO2'!$B12)</f>
        <v>0</v>
      </c>
      <c r="J12" s="1">
        <f>SUMIFS('インターネット環境家計簿_使用量（貼り付け用）'!$K:$K,'インターネット環境家計簿_使用量（貼り付け用）'!$A:$A,"消費量",'インターネット環境家計簿_使用量（貼り付け用）'!$B:$B,LEFT('CO2'!J$2,5)&amp;'CO2'!$B12)</f>
        <v>0</v>
      </c>
      <c r="K12" s="1">
        <f>SUMIFS('インターネット環境家計簿_使用量（貼り付け用）'!$K:$K,'インターネット環境家計簿_使用量（貼り付け用）'!$A:$A,"消費量",'インターネット環境家計簿_使用量（貼り付け用）'!$B:$B,LEFT('CO2'!K$2,5)&amp;'CO2'!$B12)</f>
        <v>0</v>
      </c>
      <c r="L12" s="1">
        <f>SUMIFS('インターネット環境家計簿_使用量（貼り付け用）'!$K:$K,'インターネット環境家計簿_使用量（貼り付け用）'!$A:$A,"消費量",'インターネット環境家計簿_使用量（貼り付け用）'!$B:$B,LEFT('CO2'!L$2,5)&amp;'CO2'!$B12)</f>
        <v>0</v>
      </c>
      <c r="M12" s="1"/>
    </row>
    <row r="13" spans="1:13" x14ac:dyDescent="0.7">
      <c r="B13" t="s">
        <v>11</v>
      </c>
      <c r="C13" s="1">
        <f>SUMIFS('インターネット環境家計簿_使用量（貼り付け用）'!$K:$K,'インターネット環境家計簿_使用量（貼り付け用）'!$A:$A,"消費量",'インターネット環境家計簿_使用量（貼り付け用）'!$B:$B,LEFT('CO2'!D$2,5)&amp;'CO2'!$B13)</f>
        <v>0</v>
      </c>
      <c r="D13" s="1">
        <f>SUMIFS('インターネット環境家計簿_使用量（貼り付け用）'!$K:$K,'インターネット環境家計簿_使用量（貼り付け用）'!$A:$A,"消費量",'インターネット環境家計簿_使用量（貼り付け用）'!$B:$B,LEFT('CO2'!E$2,5)&amp;'CO2'!$B13)</f>
        <v>0</v>
      </c>
      <c r="E13" s="1">
        <f>SUMIFS('インターネット環境家計簿_使用量（貼り付け用）'!$K:$K,'インターネット環境家計簿_使用量（貼り付け用）'!$A:$A,"消費量",'インターネット環境家計簿_使用量（貼り付け用）'!$B:$B,LEFT('CO2'!F$2,5)&amp;'CO2'!$B13)</f>
        <v>0</v>
      </c>
      <c r="F13" s="1">
        <f>SUMIFS('インターネット環境家計簿_使用量（貼り付け用）'!$K:$K,'インターネット環境家計簿_使用量（貼り付け用）'!$A:$A,"消費量",'インターネット環境家計簿_使用量（貼り付け用）'!$B:$B,LEFT('CO2'!G$2,5)&amp;'CO2'!$B13)</f>
        <v>0</v>
      </c>
      <c r="G13" s="1">
        <f>SUMIFS('インターネット環境家計簿_使用量（貼り付け用）'!$K:$K,'インターネット環境家計簿_使用量（貼り付け用）'!$A:$A,"消費量",'インターネット環境家計簿_使用量（貼り付け用）'!$B:$B,LEFT('CO2'!H$2,5)&amp;'CO2'!$B13)</f>
        <v>0</v>
      </c>
      <c r="H13" s="1">
        <f>SUMIFS('インターネット環境家計簿_使用量（貼り付け用）'!$K:$K,'インターネット環境家計簿_使用量（貼り付け用）'!$A:$A,"消費量",'インターネット環境家計簿_使用量（貼り付け用）'!$B:$B,LEFT('CO2'!I$2,5)&amp;'CO2'!$B13)</f>
        <v>0</v>
      </c>
      <c r="I13" s="1">
        <f>SUMIFS('インターネット環境家計簿_使用量（貼り付け用）'!$K:$K,'インターネット環境家計簿_使用量（貼り付け用）'!$A:$A,"消費量",'インターネット環境家計簿_使用量（貼り付け用）'!$B:$B,LEFT('CO2'!J$2,5)&amp;'CO2'!$B13)</f>
        <v>0</v>
      </c>
      <c r="J13" s="1">
        <f>SUMIFS('インターネット環境家計簿_使用量（貼り付け用）'!$K:$K,'インターネット環境家計簿_使用量（貼り付け用）'!$A:$A,"消費量",'インターネット環境家計簿_使用量（貼り付け用）'!$B:$B,LEFT('CO2'!K$2,5)&amp;'CO2'!$B13)</f>
        <v>0</v>
      </c>
      <c r="K13" s="1">
        <f>SUMIFS('インターネット環境家計簿_使用量（貼り付け用）'!$K:$K,'インターネット環境家計簿_使用量（貼り付け用）'!$A:$A,"消費量",'インターネット環境家計簿_使用量（貼り付け用）'!$B:$B,LEFT('CO2'!L$2,5)&amp;'CO2'!$B13)</f>
        <v>0</v>
      </c>
      <c r="L13" s="1">
        <f>SUMIFS('インターネット環境家計簿_使用量（貼り付け用）'!$K:$K,'インターネット環境家計簿_使用量（貼り付け用）'!$A:$A,"消費量",'インターネット環境家計簿_使用量（貼り付け用）'!$B:$B,LEFT('CO2'!M$2,5)&amp;'CO2'!$B13)</f>
        <v>0</v>
      </c>
      <c r="M13" s="1"/>
    </row>
    <row r="14" spans="1:13" x14ac:dyDescent="0.7">
      <c r="B14" t="s">
        <v>10</v>
      </c>
      <c r="C14" s="1">
        <f>SUMIFS('インターネット環境家計簿_使用量（貼り付け用）'!$K:$K,'インターネット環境家計簿_使用量（貼り付け用）'!$A:$A,"消費量",'インターネット環境家計簿_使用量（貼り付け用）'!$B:$B,LEFT('CO2'!D$2,5)&amp;'CO2'!$B14)</f>
        <v>0</v>
      </c>
      <c r="D14" s="1">
        <f>SUMIFS('インターネット環境家計簿_使用量（貼り付け用）'!$K:$K,'インターネット環境家計簿_使用量（貼り付け用）'!$A:$A,"消費量",'インターネット環境家計簿_使用量（貼り付け用）'!$B:$B,LEFT('CO2'!E$2,5)&amp;'CO2'!$B14)</f>
        <v>0</v>
      </c>
      <c r="E14" s="1">
        <f>SUMIFS('インターネット環境家計簿_使用量（貼り付け用）'!$K:$K,'インターネット環境家計簿_使用量（貼り付け用）'!$A:$A,"消費量",'インターネット環境家計簿_使用量（貼り付け用）'!$B:$B,LEFT('CO2'!F$2,5)&amp;'CO2'!$B14)</f>
        <v>0</v>
      </c>
      <c r="F14" s="1">
        <f>SUMIFS('インターネット環境家計簿_使用量（貼り付け用）'!$K:$K,'インターネット環境家計簿_使用量（貼り付け用）'!$A:$A,"消費量",'インターネット環境家計簿_使用量（貼り付け用）'!$B:$B,LEFT('CO2'!G$2,5)&amp;'CO2'!$B14)</f>
        <v>0</v>
      </c>
      <c r="G14" s="1">
        <f>SUMIFS('インターネット環境家計簿_使用量（貼り付け用）'!$K:$K,'インターネット環境家計簿_使用量（貼り付け用）'!$A:$A,"消費量",'インターネット環境家計簿_使用量（貼り付け用）'!$B:$B,LEFT('CO2'!H$2,5)&amp;'CO2'!$B14)</f>
        <v>0</v>
      </c>
      <c r="H14" s="1">
        <f>SUMIFS('インターネット環境家計簿_使用量（貼り付け用）'!$K:$K,'インターネット環境家計簿_使用量（貼り付け用）'!$A:$A,"消費量",'インターネット環境家計簿_使用量（貼り付け用）'!$B:$B,LEFT('CO2'!I$2,5)&amp;'CO2'!$B14)</f>
        <v>0</v>
      </c>
      <c r="I14" s="1">
        <f>SUMIFS('インターネット環境家計簿_使用量（貼り付け用）'!$K:$K,'インターネット環境家計簿_使用量（貼り付け用）'!$A:$A,"消費量",'インターネット環境家計簿_使用量（貼り付け用）'!$B:$B,LEFT('CO2'!J$2,5)&amp;'CO2'!$B14)</f>
        <v>0</v>
      </c>
      <c r="J14" s="1">
        <f>SUMIFS('インターネット環境家計簿_使用量（貼り付け用）'!$K:$K,'インターネット環境家計簿_使用量（貼り付け用）'!$A:$A,"消費量",'インターネット環境家計簿_使用量（貼り付け用）'!$B:$B,LEFT('CO2'!K$2,5)&amp;'CO2'!$B14)</f>
        <v>0</v>
      </c>
      <c r="K14" s="1">
        <f>SUMIFS('インターネット環境家計簿_使用量（貼り付け用）'!$K:$K,'インターネット環境家計簿_使用量（貼り付け用）'!$A:$A,"消費量",'インターネット環境家計簿_使用量（貼り付け用）'!$B:$B,LEFT('CO2'!L$2,5)&amp;'CO2'!$B14)</f>
        <v>0</v>
      </c>
      <c r="L14" s="1">
        <f>SUMIFS('インターネット環境家計簿_使用量（貼り付け用）'!$K:$K,'インターネット環境家計簿_使用量（貼り付け用）'!$A:$A,"消費量",'インターネット環境家計簿_使用量（貼り付け用）'!$B:$B,LEFT('CO2'!M$2,5)&amp;'CO2'!$B14)</f>
        <v>0</v>
      </c>
      <c r="M14" s="1"/>
    </row>
    <row r="15" spans="1:13" x14ac:dyDescent="0.7">
      <c r="B15" t="s">
        <v>9</v>
      </c>
      <c r="C15" s="1">
        <f>SUMIFS('インターネット環境家計簿_使用量（貼り付け用）'!$K:$K,'インターネット環境家計簿_使用量（貼り付け用）'!$A:$A,"消費量",'インターネット環境家計簿_使用量（貼り付け用）'!$B:$B,LEFT('CO2'!D$2,5)&amp;'CO2'!$B15)</f>
        <v>0</v>
      </c>
      <c r="D15" s="1">
        <f>SUMIFS('インターネット環境家計簿_使用量（貼り付け用）'!$K:$K,'インターネット環境家計簿_使用量（貼り付け用）'!$A:$A,"消費量",'インターネット環境家計簿_使用量（貼り付け用）'!$B:$B,LEFT('CO2'!E$2,5)&amp;'CO2'!$B15)</f>
        <v>0</v>
      </c>
      <c r="E15" s="1">
        <f>SUMIFS('インターネット環境家計簿_使用量（貼り付け用）'!$K:$K,'インターネット環境家計簿_使用量（貼り付け用）'!$A:$A,"消費量",'インターネット環境家計簿_使用量（貼り付け用）'!$B:$B,LEFT('CO2'!F$2,5)&amp;'CO2'!$B15)</f>
        <v>0</v>
      </c>
      <c r="F15" s="1">
        <f>SUMIFS('インターネット環境家計簿_使用量（貼り付け用）'!$K:$K,'インターネット環境家計簿_使用量（貼り付け用）'!$A:$A,"消費量",'インターネット環境家計簿_使用量（貼り付け用）'!$B:$B,LEFT('CO2'!G$2,5)&amp;'CO2'!$B15)</f>
        <v>0</v>
      </c>
      <c r="G15" s="1">
        <f>SUMIFS('インターネット環境家計簿_使用量（貼り付け用）'!$K:$K,'インターネット環境家計簿_使用量（貼り付け用）'!$A:$A,"消費量",'インターネット環境家計簿_使用量（貼り付け用）'!$B:$B,LEFT('CO2'!H$2,5)&amp;'CO2'!$B15)</f>
        <v>0</v>
      </c>
      <c r="H15" s="1">
        <f>SUMIFS('インターネット環境家計簿_使用量（貼り付け用）'!$K:$K,'インターネット環境家計簿_使用量（貼り付け用）'!$A:$A,"消費量",'インターネット環境家計簿_使用量（貼り付け用）'!$B:$B,LEFT('CO2'!I$2,5)&amp;'CO2'!$B15)</f>
        <v>0</v>
      </c>
      <c r="I15" s="1">
        <f>SUMIFS('インターネット環境家計簿_使用量（貼り付け用）'!$K:$K,'インターネット環境家計簿_使用量（貼り付け用）'!$A:$A,"消費量",'インターネット環境家計簿_使用量（貼り付け用）'!$B:$B,LEFT('CO2'!J$2,5)&amp;'CO2'!$B15)</f>
        <v>0</v>
      </c>
      <c r="J15" s="1">
        <f>SUMIFS('インターネット環境家計簿_使用量（貼り付け用）'!$K:$K,'インターネット環境家計簿_使用量（貼り付け用）'!$A:$A,"消費量",'インターネット環境家計簿_使用量（貼り付け用）'!$B:$B,LEFT('CO2'!K$2,5)&amp;'CO2'!$B15)</f>
        <v>0</v>
      </c>
      <c r="K15" s="1">
        <f>SUMIFS('インターネット環境家計簿_使用量（貼り付け用）'!$K:$K,'インターネット環境家計簿_使用量（貼り付け用）'!$A:$A,"消費量",'インターネット環境家計簿_使用量（貼り付け用）'!$B:$B,LEFT('CO2'!L$2,5)&amp;'CO2'!$B15)</f>
        <v>0</v>
      </c>
      <c r="L15" s="1">
        <f>SUMIFS('インターネット環境家計簿_使用量（貼り付け用）'!$K:$K,'インターネット環境家計簿_使用量（貼り付け用）'!$A:$A,"消費量",'インターネット環境家計簿_使用量（貼り付け用）'!$B:$B,LEFT('CO2'!M$2,5)&amp;'CO2'!$B15)</f>
        <v>0</v>
      </c>
      <c r="M15" s="1"/>
    </row>
    <row r="17" spans="2:13" x14ac:dyDescent="0.7">
      <c r="B17" t="s">
        <v>24</v>
      </c>
      <c r="C17" s="1">
        <f t="shared" ref="C17:F17" si="0">SUM(C4:C15)</f>
        <v>0</v>
      </c>
      <c r="D17" s="1">
        <f t="shared" si="0"/>
        <v>0</v>
      </c>
      <c r="E17" s="1">
        <f t="shared" si="0"/>
        <v>0</v>
      </c>
      <c r="F17" s="1">
        <f t="shared" si="0"/>
        <v>0</v>
      </c>
      <c r="G17" s="1">
        <f>SUM(G4:G15)</f>
        <v>0</v>
      </c>
      <c r="H17" s="1">
        <f>SUM(H4:H15)</f>
        <v>0</v>
      </c>
      <c r="I17" s="1">
        <f>SUM(I4:I15)</f>
        <v>0</v>
      </c>
      <c r="J17" s="1">
        <f>SUM(J4:J15)</f>
        <v>0</v>
      </c>
      <c r="K17" s="1">
        <f>SUM(K4:K15)</f>
        <v>0</v>
      </c>
      <c r="L17" s="1">
        <f t="shared" ref="L17" si="1">SUM(L4:L15)</f>
        <v>0</v>
      </c>
      <c r="M17" s="1"/>
    </row>
    <row r="20" spans="2:13" x14ac:dyDescent="0.7">
      <c r="C20" t="str">
        <f>C2</f>
        <v>2014年度</v>
      </c>
      <c r="D20" t="str">
        <f t="shared" ref="D20:M20" si="2">D2</f>
        <v>2015年度</v>
      </c>
      <c r="E20" t="str">
        <f t="shared" si="2"/>
        <v>2016年度</v>
      </c>
      <c r="F20" t="str">
        <f t="shared" si="2"/>
        <v>2017年度</v>
      </c>
      <c r="G20" t="str">
        <f t="shared" si="2"/>
        <v>2018年度</v>
      </c>
      <c r="H20" t="str">
        <f t="shared" si="2"/>
        <v>2019年度</v>
      </c>
      <c r="I20" t="str">
        <f t="shared" si="2"/>
        <v>2020年度</v>
      </c>
      <c r="J20" t="str">
        <f t="shared" si="2"/>
        <v>2021年度</v>
      </c>
      <c r="K20" t="str">
        <f t="shared" si="2"/>
        <v>2022年度</v>
      </c>
      <c r="L20" t="str">
        <f t="shared" si="2"/>
        <v>2023年度</v>
      </c>
      <c r="M20" t="str">
        <f t="shared" si="2"/>
        <v>2024年度</v>
      </c>
    </row>
    <row r="21" spans="2:13" x14ac:dyDescent="0.7">
      <c r="B21" t="s">
        <v>8</v>
      </c>
      <c r="C21" s="1">
        <f>SUMIFS('インターネット環境家計簿_使用量（貼り付け用）'!$K:$K,'インターネット環境家計簿_使用量（貼り付け用）'!$A:$A,"金額",'インターネット環境家計簿_使用量（貼り付け用）'!$B:$B,LEFT('CO2'!C$2,5)&amp;'CO2'!$B4)</f>
        <v>0</v>
      </c>
      <c r="D21" s="1">
        <f>SUMIFS('インターネット環境家計簿_使用量（貼り付け用）'!$K:$K,'インターネット環境家計簿_使用量（貼り付け用）'!$A:$A,"金額",'インターネット環境家計簿_使用量（貼り付け用）'!$B:$B,LEFT('CO2'!D$2,5)&amp;'CO2'!$B4)</f>
        <v>0</v>
      </c>
      <c r="E21" s="1">
        <f>SUMIFS('インターネット環境家計簿_使用量（貼り付け用）'!$K:$K,'インターネット環境家計簿_使用量（貼り付け用）'!$A:$A,"金額",'インターネット環境家計簿_使用量（貼り付け用）'!$B:$B,LEFT('CO2'!E$2,5)&amp;'CO2'!$B4)</f>
        <v>0</v>
      </c>
      <c r="F21" s="1">
        <f>SUMIFS('インターネット環境家計簿_使用量（貼り付け用）'!$K:$K,'インターネット環境家計簿_使用量（貼り付け用）'!$A:$A,"金額",'インターネット環境家計簿_使用量（貼り付け用）'!$B:$B,LEFT('CO2'!F$2,5)&amp;'CO2'!$B4)</f>
        <v>0</v>
      </c>
      <c r="G21" s="1">
        <f>SUMIFS('インターネット環境家計簿_使用量（貼り付け用）'!$K:$K,'インターネット環境家計簿_使用量（貼り付け用）'!$A:$A,"金額",'インターネット環境家計簿_使用量（貼り付け用）'!$B:$B,LEFT('CO2'!G$2,5)&amp;'CO2'!$B4)</f>
        <v>0</v>
      </c>
      <c r="H21" s="1">
        <f>SUMIFS('インターネット環境家計簿_使用量（貼り付け用）'!$K:$K,'インターネット環境家計簿_使用量（貼り付け用）'!$A:$A,"金額",'インターネット環境家計簿_使用量（貼り付け用）'!$B:$B,LEFT('CO2'!H$2,5)&amp;'CO2'!$B4)</f>
        <v>0</v>
      </c>
      <c r="I21" s="1">
        <f>SUMIFS('インターネット環境家計簿_使用量（貼り付け用）'!$K:$K,'インターネット環境家計簿_使用量（貼り付け用）'!$A:$A,"金額",'インターネット環境家計簿_使用量（貼り付け用）'!$B:$B,LEFT('CO2'!I$2,5)&amp;'CO2'!$B4)</f>
        <v>0</v>
      </c>
      <c r="J21" s="1">
        <f>SUMIFS('インターネット環境家計簿_使用量（貼り付け用）'!$K:$K,'インターネット環境家計簿_使用量（貼り付け用）'!$A:$A,"金額",'インターネット環境家計簿_使用量（貼り付け用）'!$B:$B,LEFT('CO2'!J$2,5)&amp;'CO2'!$B4)</f>
        <v>0</v>
      </c>
      <c r="K21" s="1">
        <f>SUMIFS('インターネット環境家計簿_使用量（貼り付け用）'!$K:$K,'インターネット環境家計簿_使用量（貼り付け用）'!$A:$A,"金額",'インターネット環境家計簿_使用量（貼り付け用）'!$B:$B,LEFT('CO2'!K$2,5)&amp;'CO2'!$B4)</f>
        <v>0</v>
      </c>
      <c r="L21" s="1">
        <f>SUMIFS('インターネット環境家計簿_使用量（貼り付け用）'!$K:$K,'インターネット環境家計簿_使用量（貼り付け用）'!$A:$A,"金額",'インターネット環境家計簿_使用量（貼り付け用）'!$B:$B,LEFT('CO2'!L$2,5)&amp;'CO2'!$B4)</f>
        <v>0</v>
      </c>
      <c r="M21" s="1"/>
    </row>
    <row r="22" spans="2:13" x14ac:dyDescent="0.7">
      <c r="B22" t="s">
        <v>7</v>
      </c>
      <c r="C22" s="1">
        <f>SUMIFS('インターネット環境家計簿_使用量（貼り付け用）'!$K:$K,'インターネット環境家計簿_使用量（貼り付け用）'!$A:$A,"金額",'インターネット環境家計簿_使用量（貼り付け用）'!$B:$B,LEFT('CO2'!C$2,5)&amp;'CO2'!$B5)</f>
        <v>0</v>
      </c>
      <c r="D22" s="1">
        <f>SUMIFS('インターネット環境家計簿_使用量（貼り付け用）'!$K:$K,'インターネット環境家計簿_使用量（貼り付け用）'!$A:$A,"金額",'インターネット環境家計簿_使用量（貼り付け用）'!$B:$B,LEFT('CO2'!D$2,5)&amp;'CO2'!$B5)</f>
        <v>0</v>
      </c>
      <c r="E22" s="1">
        <f>SUMIFS('インターネット環境家計簿_使用量（貼り付け用）'!$K:$K,'インターネット環境家計簿_使用量（貼り付け用）'!$A:$A,"金額",'インターネット環境家計簿_使用量（貼り付け用）'!$B:$B,LEFT('CO2'!E$2,5)&amp;'CO2'!$B5)</f>
        <v>0</v>
      </c>
      <c r="F22" s="1">
        <f>SUMIFS('インターネット環境家計簿_使用量（貼り付け用）'!$K:$K,'インターネット環境家計簿_使用量（貼り付け用）'!$A:$A,"金額",'インターネット環境家計簿_使用量（貼り付け用）'!$B:$B,LEFT('CO2'!F$2,5)&amp;'CO2'!$B5)</f>
        <v>0</v>
      </c>
      <c r="G22" s="1">
        <f>SUMIFS('インターネット環境家計簿_使用量（貼り付け用）'!$K:$K,'インターネット環境家計簿_使用量（貼り付け用）'!$A:$A,"金額",'インターネット環境家計簿_使用量（貼り付け用）'!$B:$B,LEFT('CO2'!G$2,5)&amp;'CO2'!$B5)</f>
        <v>0</v>
      </c>
      <c r="H22" s="1">
        <f>SUMIFS('インターネット環境家計簿_使用量（貼り付け用）'!$K:$K,'インターネット環境家計簿_使用量（貼り付け用）'!$A:$A,"金額",'インターネット環境家計簿_使用量（貼り付け用）'!$B:$B,LEFT('CO2'!H$2,5)&amp;'CO2'!$B5)</f>
        <v>0</v>
      </c>
      <c r="I22" s="1">
        <f>SUMIFS('インターネット環境家計簿_使用量（貼り付け用）'!$K:$K,'インターネット環境家計簿_使用量（貼り付け用）'!$A:$A,"金額",'インターネット環境家計簿_使用量（貼り付け用）'!$B:$B,LEFT('CO2'!I$2,5)&amp;'CO2'!$B5)</f>
        <v>0</v>
      </c>
      <c r="J22" s="1">
        <f>SUMIFS('インターネット環境家計簿_使用量（貼り付け用）'!$K:$K,'インターネット環境家計簿_使用量（貼り付け用）'!$A:$A,"金額",'インターネット環境家計簿_使用量（貼り付け用）'!$B:$B,LEFT('CO2'!J$2,5)&amp;'CO2'!$B5)</f>
        <v>0</v>
      </c>
      <c r="K22" s="1">
        <f>SUMIFS('インターネット環境家計簿_使用量（貼り付け用）'!$K:$K,'インターネット環境家計簿_使用量（貼り付け用）'!$A:$A,"金額",'インターネット環境家計簿_使用量（貼り付け用）'!$B:$B,LEFT('CO2'!K$2,5)&amp;'CO2'!$B5)</f>
        <v>0</v>
      </c>
      <c r="L22" s="1">
        <f>SUMIFS('インターネット環境家計簿_使用量（貼り付け用）'!$K:$K,'インターネット環境家計簿_使用量（貼り付け用）'!$A:$A,"金額",'インターネット環境家計簿_使用量（貼り付け用）'!$B:$B,LEFT('CO2'!L$2,5)&amp;'CO2'!$B5)</f>
        <v>0</v>
      </c>
      <c r="M22" s="1"/>
    </row>
    <row r="23" spans="2:13" x14ac:dyDescent="0.7">
      <c r="B23" t="s">
        <v>6</v>
      </c>
      <c r="C23" s="1">
        <f>SUMIFS('インターネット環境家計簿_使用量（貼り付け用）'!$K:$K,'インターネット環境家計簿_使用量（貼り付け用）'!$A:$A,"金額",'インターネット環境家計簿_使用量（貼り付け用）'!$B:$B,LEFT('CO2'!C$2,5)&amp;'CO2'!$B6)</f>
        <v>0</v>
      </c>
      <c r="D23" s="1">
        <f>SUMIFS('インターネット環境家計簿_使用量（貼り付け用）'!$K:$K,'インターネット環境家計簿_使用量（貼り付け用）'!$A:$A,"金額",'インターネット環境家計簿_使用量（貼り付け用）'!$B:$B,LEFT('CO2'!D$2,5)&amp;'CO2'!$B6)</f>
        <v>0</v>
      </c>
      <c r="E23" s="1">
        <f>SUMIFS('インターネット環境家計簿_使用量（貼り付け用）'!$K:$K,'インターネット環境家計簿_使用量（貼り付け用）'!$A:$A,"金額",'インターネット環境家計簿_使用量（貼り付け用）'!$B:$B,LEFT('CO2'!E$2,5)&amp;'CO2'!$B6)</f>
        <v>0</v>
      </c>
      <c r="F23" s="1">
        <f>SUMIFS('インターネット環境家計簿_使用量（貼り付け用）'!$K:$K,'インターネット環境家計簿_使用量（貼り付け用）'!$A:$A,"金額",'インターネット環境家計簿_使用量（貼り付け用）'!$B:$B,LEFT('CO2'!F$2,5)&amp;'CO2'!$B6)</f>
        <v>0</v>
      </c>
      <c r="G23" s="1">
        <f>SUMIFS('インターネット環境家計簿_使用量（貼り付け用）'!$K:$K,'インターネット環境家計簿_使用量（貼り付け用）'!$A:$A,"金額",'インターネット環境家計簿_使用量（貼り付け用）'!$B:$B,LEFT('CO2'!G$2,5)&amp;'CO2'!$B6)</f>
        <v>0</v>
      </c>
      <c r="H23" s="1">
        <f>SUMIFS('インターネット環境家計簿_使用量（貼り付け用）'!$K:$K,'インターネット環境家計簿_使用量（貼り付け用）'!$A:$A,"金額",'インターネット環境家計簿_使用量（貼り付け用）'!$B:$B,LEFT('CO2'!H$2,5)&amp;'CO2'!$B6)</f>
        <v>0</v>
      </c>
      <c r="I23" s="1">
        <f>SUMIFS('インターネット環境家計簿_使用量（貼り付け用）'!$K:$K,'インターネット環境家計簿_使用量（貼り付け用）'!$A:$A,"金額",'インターネット環境家計簿_使用量（貼り付け用）'!$B:$B,LEFT('CO2'!I$2,5)&amp;'CO2'!$B6)</f>
        <v>0</v>
      </c>
      <c r="J23" s="1">
        <f>SUMIFS('インターネット環境家計簿_使用量（貼り付け用）'!$K:$K,'インターネット環境家計簿_使用量（貼り付け用）'!$A:$A,"金額",'インターネット環境家計簿_使用量（貼り付け用）'!$B:$B,LEFT('CO2'!J$2,5)&amp;'CO2'!$B6)</f>
        <v>0</v>
      </c>
      <c r="K23" s="1">
        <f>SUMIFS('インターネット環境家計簿_使用量（貼り付け用）'!$K:$K,'インターネット環境家計簿_使用量（貼り付け用）'!$A:$A,"金額",'インターネット環境家計簿_使用量（貼り付け用）'!$B:$B,LEFT('CO2'!K$2,5)&amp;'CO2'!$B6)</f>
        <v>0</v>
      </c>
      <c r="L23" s="1">
        <f>SUMIFS('インターネット環境家計簿_使用量（貼り付け用）'!$K:$K,'インターネット環境家計簿_使用量（貼り付け用）'!$A:$A,"金額",'インターネット環境家計簿_使用量（貼り付け用）'!$B:$B,LEFT('CO2'!L$2,5)&amp;'CO2'!$B6)</f>
        <v>0</v>
      </c>
      <c r="M23" s="1"/>
    </row>
    <row r="24" spans="2:13" x14ac:dyDescent="0.7">
      <c r="B24" t="s">
        <v>5</v>
      </c>
      <c r="C24" s="1">
        <f>SUMIFS('インターネット環境家計簿_使用量（貼り付け用）'!$K:$K,'インターネット環境家計簿_使用量（貼り付け用）'!$A:$A,"金額",'インターネット環境家計簿_使用量（貼り付け用）'!$B:$B,LEFT('CO2'!C$2,5)&amp;'CO2'!$B7)</f>
        <v>0</v>
      </c>
      <c r="D24" s="1">
        <f>SUMIFS('インターネット環境家計簿_使用量（貼り付け用）'!$K:$K,'インターネット環境家計簿_使用量（貼り付け用）'!$A:$A,"金額",'インターネット環境家計簿_使用量（貼り付け用）'!$B:$B,LEFT('CO2'!D$2,5)&amp;'CO2'!$B7)</f>
        <v>0</v>
      </c>
      <c r="E24" s="1">
        <f>SUMIFS('インターネット環境家計簿_使用量（貼り付け用）'!$K:$K,'インターネット環境家計簿_使用量（貼り付け用）'!$A:$A,"金額",'インターネット環境家計簿_使用量（貼り付け用）'!$B:$B,LEFT('CO2'!E$2,5)&amp;'CO2'!$B7)</f>
        <v>0</v>
      </c>
      <c r="F24" s="1">
        <f>SUMIFS('インターネット環境家計簿_使用量（貼り付け用）'!$K:$K,'インターネット環境家計簿_使用量（貼り付け用）'!$A:$A,"金額",'インターネット環境家計簿_使用量（貼り付け用）'!$B:$B,LEFT('CO2'!F$2,5)&amp;'CO2'!$B7)</f>
        <v>0</v>
      </c>
      <c r="G24" s="1">
        <f>SUMIFS('インターネット環境家計簿_使用量（貼り付け用）'!$K:$K,'インターネット環境家計簿_使用量（貼り付け用）'!$A:$A,"金額",'インターネット環境家計簿_使用量（貼り付け用）'!$B:$B,LEFT('CO2'!G$2,5)&amp;'CO2'!$B7)</f>
        <v>0</v>
      </c>
      <c r="H24" s="1">
        <f>SUMIFS('インターネット環境家計簿_使用量（貼り付け用）'!$K:$K,'インターネット環境家計簿_使用量（貼り付け用）'!$A:$A,"金額",'インターネット環境家計簿_使用量（貼り付け用）'!$B:$B,LEFT('CO2'!H$2,5)&amp;'CO2'!$B7)</f>
        <v>0</v>
      </c>
      <c r="I24" s="1">
        <f>SUMIFS('インターネット環境家計簿_使用量（貼り付け用）'!$K:$K,'インターネット環境家計簿_使用量（貼り付け用）'!$A:$A,"金額",'インターネット環境家計簿_使用量（貼り付け用）'!$B:$B,LEFT('CO2'!I$2,5)&amp;'CO2'!$B7)</f>
        <v>0</v>
      </c>
      <c r="J24" s="1">
        <f>SUMIFS('インターネット環境家計簿_使用量（貼り付け用）'!$K:$K,'インターネット環境家計簿_使用量（貼り付け用）'!$A:$A,"金額",'インターネット環境家計簿_使用量（貼り付け用）'!$B:$B,LEFT('CO2'!J$2,5)&amp;'CO2'!$B7)</f>
        <v>0</v>
      </c>
      <c r="K24" s="1">
        <f>SUMIFS('インターネット環境家計簿_使用量（貼り付け用）'!$K:$K,'インターネット環境家計簿_使用量（貼り付け用）'!$A:$A,"金額",'インターネット環境家計簿_使用量（貼り付け用）'!$B:$B,LEFT('CO2'!K$2,5)&amp;'CO2'!$B7)</f>
        <v>0</v>
      </c>
      <c r="L24" s="1">
        <f>SUMIFS('インターネット環境家計簿_使用量（貼り付け用）'!$K:$K,'インターネット環境家計簿_使用量（貼り付け用）'!$A:$A,"金額",'インターネット環境家計簿_使用量（貼り付け用）'!$B:$B,LEFT('CO2'!L$2,5)&amp;'CO2'!$B7)</f>
        <v>0</v>
      </c>
      <c r="M24" s="1"/>
    </row>
    <row r="25" spans="2:13" x14ac:dyDescent="0.7">
      <c r="B25" t="s">
        <v>4</v>
      </c>
      <c r="C25" s="1">
        <f>SUMIFS('インターネット環境家計簿_使用量（貼り付け用）'!$K:$K,'インターネット環境家計簿_使用量（貼り付け用）'!$A:$A,"金額",'インターネット環境家計簿_使用量（貼り付け用）'!$B:$B,LEFT('CO2'!C$2,5)&amp;'CO2'!$B8)</f>
        <v>0</v>
      </c>
      <c r="D25" s="1">
        <f>SUMIFS('インターネット環境家計簿_使用量（貼り付け用）'!$K:$K,'インターネット環境家計簿_使用量（貼り付け用）'!$A:$A,"金額",'インターネット環境家計簿_使用量（貼り付け用）'!$B:$B,LEFT('CO2'!D$2,5)&amp;'CO2'!$B8)</f>
        <v>0</v>
      </c>
      <c r="E25" s="1">
        <f>SUMIFS('インターネット環境家計簿_使用量（貼り付け用）'!$K:$K,'インターネット環境家計簿_使用量（貼り付け用）'!$A:$A,"金額",'インターネット環境家計簿_使用量（貼り付け用）'!$B:$B,LEFT('CO2'!E$2,5)&amp;'CO2'!$B8)</f>
        <v>0</v>
      </c>
      <c r="F25" s="1">
        <f>SUMIFS('インターネット環境家計簿_使用量（貼り付け用）'!$K:$K,'インターネット環境家計簿_使用量（貼り付け用）'!$A:$A,"金額",'インターネット環境家計簿_使用量（貼り付け用）'!$B:$B,LEFT('CO2'!F$2,5)&amp;'CO2'!$B8)</f>
        <v>0</v>
      </c>
      <c r="G25" s="1">
        <f>SUMIFS('インターネット環境家計簿_使用量（貼り付け用）'!$K:$K,'インターネット環境家計簿_使用量（貼り付け用）'!$A:$A,"金額",'インターネット環境家計簿_使用量（貼り付け用）'!$B:$B,LEFT('CO2'!G$2,5)&amp;'CO2'!$B8)</f>
        <v>0</v>
      </c>
      <c r="H25" s="1">
        <f>SUMIFS('インターネット環境家計簿_使用量（貼り付け用）'!$K:$K,'インターネット環境家計簿_使用量（貼り付け用）'!$A:$A,"金額",'インターネット環境家計簿_使用量（貼り付け用）'!$B:$B,LEFT('CO2'!H$2,5)&amp;'CO2'!$B8)</f>
        <v>0</v>
      </c>
      <c r="I25" s="1">
        <f>SUMIFS('インターネット環境家計簿_使用量（貼り付け用）'!$K:$K,'インターネット環境家計簿_使用量（貼り付け用）'!$A:$A,"金額",'インターネット環境家計簿_使用量（貼り付け用）'!$B:$B,LEFT('CO2'!I$2,5)&amp;'CO2'!$B8)</f>
        <v>0</v>
      </c>
      <c r="J25" s="1">
        <f>SUMIFS('インターネット環境家計簿_使用量（貼り付け用）'!$K:$K,'インターネット環境家計簿_使用量（貼り付け用）'!$A:$A,"金額",'インターネット環境家計簿_使用量（貼り付け用）'!$B:$B,LEFT('CO2'!J$2,5)&amp;'CO2'!$B8)</f>
        <v>0</v>
      </c>
      <c r="K25" s="1">
        <f>SUMIFS('インターネット環境家計簿_使用量（貼り付け用）'!$K:$K,'インターネット環境家計簿_使用量（貼り付け用）'!$A:$A,"金額",'インターネット環境家計簿_使用量（貼り付け用）'!$B:$B,LEFT('CO2'!K$2,5)&amp;'CO2'!$B8)</f>
        <v>0</v>
      </c>
      <c r="L25" s="1">
        <f>SUMIFS('インターネット環境家計簿_使用量（貼り付け用）'!$K:$K,'インターネット環境家計簿_使用量（貼り付け用）'!$A:$A,"金額",'インターネット環境家計簿_使用量（貼り付け用）'!$B:$B,LEFT('CO2'!L$2,5)&amp;'CO2'!$B8)</f>
        <v>0</v>
      </c>
      <c r="M25" s="1"/>
    </row>
    <row r="26" spans="2:13" x14ac:dyDescent="0.7">
      <c r="B26" t="s">
        <v>3</v>
      </c>
      <c r="C26" s="1">
        <f>SUMIFS('インターネット環境家計簿_使用量（貼り付け用）'!$K:$K,'インターネット環境家計簿_使用量（貼り付け用）'!$A:$A,"金額",'インターネット環境家計簿_使用量（貼り付け用）'!$B:$B,LEFT('CO2'!C$2,5)&amp;'CO2'!$B9)</f>
        <v>0</v>
      </c>
      <c r="D26" s="1">
        <f>SUMIFS('インターネット環境家計簿_使用量（貼り付け用）'!$K:$K,'インターネット環境家計簿_使用量（貼り付け用）'!$A:$A,"金額",'インターネット環境家計簿_使用量（貼り付け用）'!$B:$B,LEFT('CO2'!D$2,5)&amp;'CO2'!$B9)</f>
        <v>0</v>
      </c>
      <c r="E26" s="1">
        <f>SUMIFS('インターネット環境家計簿_使用量（貼り付け用）'!$K:$K,'インターネット環境家計簿_使用量（貼り付け用）'!$A:$A,"金額",'インターネット環境家計簿_使用量（貼り付け用）'!$B:$B,LEFT('CO2'!E$2,5)&amp;'CO2'!$B9)</f>
        <v>0</v>
      </c>
      <c r="F26" s="1">
        <f>SUMIFS('インターネット環境家計簿_使用量（貼り付け用）'!$K:$K,'インターネット環境家計簿_使用量（貼り付け用）'!$A:$A,"金額",'インターネット環境家計簿_使用量（貼り付け用）'!$B:$B,LEFT('CO2'!F$2,5)&amp;'CO2'!$B9)</f>
        <v>0</v>
      </c>
      <c r="G26" s="1">
        <f>SUMIFS('インターネット環境家計簿_使用量（貼り付け用）'!$K:$K,'インターネット環境家計簿_使用量（貼り付け用）'!$A:$A,"金額",'インターネット環境家計簿_使用量（貼り付け用）'!$B:$B,LEFT('CO2'!G$2,5)&amp;'CO2'!$B9)</f>
        <v>0</v>
      </c>
      <c r="H26" s="1">
        <f>SUMIFS('インターネット環境家計簿_使用量（貼り付け用）'!$K:$K,'インターネット環境家計簿_使用量（貼り付け用）'!$A:$A,"金額",'インターネット環境家計簿_使用量（貼り付け用）'!$B:$B,LEFT('CO2'!H$2,5)&amp;'CO2'!$B9)</f>
        <v>0</v>
      </c>
      <c r="I26" s="1">
        <f>SUMIFS('インターネット環境家計簿_使用量（貼り付け用）'!$K:$K,'インターネット環境家計簿_使用量（貼り付け用）'!$A:$A,"金額",'インターネット環境家計簿_使用量（貼り付け用）'!$B:$B,LEFT('CO2'!I$2,5)&amp;'CO2'!$B9)</f>
        <v>0</v>
      </c>
      <c r="J26" s="1">
        <f>SUMIFS('インターネット環境家計簿_使用量（貼り付け用）'!$K:$K,'インターネット環境家計簿_使用量（貼り付け用）'!$A:$A,"金額",'インターネット環境家計簿_使用量（貼り付け用）'!$B:$B,LEFT('CO2'!J$2,5)&amp;'CO2'!$B9)</f>
        <v>0</v>
      </c>
      <c r="K26" s="1">
        <f>SUMIFS('インターネット環境家計簿_使用量（貼り付け用）'!$K:$K,'インターネット環境家計簿_使用量（貼り付け用）'!$A:$A,"金額",'インターネット環境家計簿_使用量（貼り付け用）'!$B:$B,LEFT('CO2'!K$2,5)&amp;'CO2'!$B9)</f>
        <v>0</v>
      </c>
      <c r="L26" s="1">
        <f>SUMIFS('インターネット環境家計簿_使用量（貼り付け用）'!$K:$K,'インターネット環境家計簿_使用量（貼り付け用）'!$A:$A,"金額",'インターネット環境家計簿_使用量（貼り付け用）'!$B:$B,LEFT('CO2'!L$2,5)&amp;'CO2'!$B9)</f>
        <v>0</v>
      </c>
      <c r="M26" s="1"/>
    </row>
    <row r="27" spans="2:13" x14ac:dyDescent="0.7">
      <c r="B27" t="s">
        <v>2</v>
      </c>
      <c r="C27" s="1">
        <f>SUMIFS('インターネット環境家計簿_使用量（貼り付け用）'!$K:$K,'インターネット環境家計簿_使用量（貼り付け用）'!$A:$A,"金額",'インターネット環境家計簿_使用量（貼り付け用）'!$B:$B,LEFT('CO2'!C$2,5)&amp;'CO2'!$B10)</f>
        <v>0</v>
      </c>
      <c r="D27" s="1">
        <f>SUMIFS('インターネット環境家計簿_使用量（貼り付け用）'!$K:$K,'インターネット環境家計簿_使用量（貼り付け用）'!$A:$A,"金額",'インターネット環境家計簿_使用量（貼り付け用）'!$B:$B,LEFT('CO2'!D$2,5)&amp;'CO2'!$B10)</f>
        <v>0</v>
      </c>
      <c r="E27" s="1">
        <f>SUMIFS('インターネット環境家計簿_使用量（貼り付け用）'!$K:$K,'インターネット環境家計簿_使用量（貼り付け用）'!$A:$A,"金額",'インターネット環境家計簿_使用量（貼り付け用）'!$B:$B,LEFT('CO2'!E$2,5)&amp;'CO2'!$B10)</f>
        <v>0</v>
      </c>
      <c r="F27" s="1">
        <f>SUMIFS('インターネット環境家計簿_使用量（貼り付け用）'!$K:$K,'インターネット環境家計簿_使用量（貼り付け用）'!$A:$A,"金額",'インターネット環境家計簿_使用量（貼り付け用）'!$B:$B,LEFT('CO2'!F$2,5)&amp;'CO2'!$B10)</f>
        <v>0</v>
      </c>
      <c r="G27" s="1">
        <f>SUMIFS('インターネット環境家計簿_使用量（貼り付け用）'!$K:$K,'インターネット環境家計簿_使用量（貼り付け用）'!$A:$A,"金額",'インターネット環境家計簿_使用量（貼り付け用）'!$B:$B,LEFT('CO2'!G$2,5)&amp;'CO2'!$B10)</f>
        <v>0</v>
      </c>
      <c r="H27" s="1">
        <f>SUMIFS('インターネット環境家計簿_使用量（貼り付け用）'!$K:$K,'インターネット環境家計簿_使用量（貼り付け用）'!$A:$A,"金額",'インターネット環境家計簿_使用量（貼り付け用）'!$B:$B,LEFT('CO2'!H$2,5)&amp;'CO2'!$B10)</f>
        <v>0</v>
      </c>
      <c r="I27" s="1">
        <f>SUMIFS('インターネット環境家計簿_使用量（貼り付け用）'!$K:$K,'インターネット環境家計簿_使用量（貼り付け用）'!$A:$A,"金額",'インターネット環境家計簿_使用量（貼り付け用）'!$B:$B,LEFT('CO2'!I$2,5)&amp;'CO2'!$B10)</f>
        <v>0</v>
      </c>
      <c r="J27" s="1">
        <f>SUMIFS('インターネット環境家計簿_使用量（貼り付け用）'!$K:$K,'インターネット環境家計簿_使用量（貼り付け用）'!$A:$A,"金額",'インターネット環境家計簿_使用量（貼り付け用）'!$B:$B,LEFT('CO2'!J$2,5)&amp;'CO2'!$B10)</f>
        <v>0</v>
      </c>
      <c r="K27" s="1">
        <f>SUMIFS('インターネット環境家計簿_使用量（貼り付け用）'!$K:$K,'インターネット環境家計簿_使用量（貼り付け用）'!$A:$A,"金額",'インターネット環境家計簿_使用量（貼り付け用）'!$B:$B,LEFT('CO2'!K$2,5)&amp;'CO2'!$B10)</f>
        <v>0</v>
      </c>
      <c r="L27" s="1">
        <f>SUMIFS('インターネット環境家計簿_使用量（貼り付け用）'!$K:$K,'インターネット環境家計簿_使用量（貼り付け用）'!$A:$A,"金額",'インターネット環境家計簿_使用量（貼り付け用）'!$B:$B,LEFT('CO2'!L$2,5)&amp;'CO2'!$B10)</f>
        <v>0</v>
      </c>
      <c r="M27" s="1"/>
    </row>
    <row r="28" spans="2:13" x14ac:dyDescent="0.7">
      <c r="B28" t="s">
        <v>1</v>
      </c>
      <c r="C28" s="1">
        <f>SUMIFS('インターネット環境家計簿_使用量（貼り付け用）'!$K:$K,'インターネット環境家計簿_使用量（貼り付け用）'!$A:$A,"金額",'インターネット環境家計簿_使用量（貼り付け用）'!$B:$B,LEFT('CO2'!C$2,5)&amp;'CO2'!$B11)</f>
        <v>0</v>
      </c>
      <c r="D28" s="1">
        <f>SUMIFS('インターネット環境家計簿_使用量（貼り付け用）'!$K:$K,'インターネット環境家計簿_使用量（貼り付け用）'!$A:$A,"金額",'インターネット環境家計簿_使用量（貼り付け用）'!$B:$B,LEFT('CO2'!D$2,5)&amp;'CO2'!$B11)</f>
        <v>0</v>
      </c>
      <c r="E28" s="1">
        <f>SUMIFS('インターネット環境家計簿_使用量（貼り付け用）'!$K:$K,'インターネット環境家計簿_使用量（貼り付け用）'!$A:$A,"金額",'インターネット環境家計簿_使用量（貼り付け用）'!$B:$B,LEFT('CO2'!E$2,5)&amp;'CO2'!$B11)</f>
        <v>0</v>
      </c>
      <c r="F28" s="1">
        <f>SUMIFS('インターネット環境家計簿_使用量（貼り付け用）'!$K:$K,'インターネット環境家計簿_使用量（貼り付け用）'!$A:$A,"金額",'インターネット環境家計簿_使用量（貼り付け用）'!$B:$B,LEFT('CO2'!F$2,5)&amp;'CO2'!$B11)</f>
        <v>0</v>
      </c>
      <c r="G28" s="1">
        <f>SUMIFS('インターネット環境家計簿_使用量（貼り付け用）'!$K:$K,'インターネット環境家計簿_使用量（貼り付け用）'!$A:$A,"金額",'インターネット環境家計簿_使用量（貼り付け用）'!$B:$B,LEFT('CO2'!G$2,5)&amp;'CO2'!$B11)</f>
        <v>0</v>
      </c>
      <c r="H28" s="1">
        <f>SUMIFS('インターネット環境家計簿_使用量（貼り付け用）'!$K:$K,'インターネット環境家計簿_使用量（貼り付け用）'!$A:$A,"金額",'インターネット環境家計簿_使用量（貼り付け用）'!$B:$B,LEFT('CO2'!H$2,5)&amp;'CO2'!$B11)</f>
        <v>0</v>
      </c>
      <c r="I28" s="1">
        <f>SUMIFS('インターネット環境家計簿_使用量（貼り付け用）'!$K:$K,'インターネット環境家計簿_使用量（貼り付け用）'!$A:$A,"金額",'インターネット環境家計簿_使用量（貼り付け用）'!$B:$B,LEFT('CO2'!I$2,5)&amp;'CO2'!$B11)</f>
        <v>0</v>
      </c>
      <c r="J28" s="1">
        <f>SUMIFS('インターネット環境家計簿_使用量（貼り付け用）'!$K:$K,'インターネット環境家計簿_使用量（貼り付け用）'!$A:$A,"金額",'インターネット環境家計簿_使用量（貼り付け用）'!$B:$B,LEFT('CO2'!J$2,5)&amp;'CO2'!$B11)</f>
        <v>0</v>
      </c>
      <c r="K28" s="1">
        <f>SUMIFS('インターネット環境家計簿_使用量（貼り付け用）'!$K:$K,'インターネット環境家計簿_使用量（貼り付け用）'!$A:$A,"金額",'インターネット環境家計簿_使用量（貼り付け用）'!$B:$B,LEFT('CO2'!K$2,5)&amp;'CO2'!$B11)</f>
        <v>0</v>
      </c>
      <c r="L28" s="1">
        <f>SUMIFS('インターネット環境家計簿_使用量（貼り付け用）'!$K:$K,'インターネット環境家計簿_使用量（貼り付け用）'!$A:$A,"金額",'インターネット環境家計簿_使用量（貼り付け用）'!$B:$B,LEFT('CO2'!L$2,5)&amp;'CO2'!$B11)</f>
        <v>0</v>
      </c>
      <c r="M28" s="1"/>
    </row>
    <row r="29" spans="2:13" x14ac:dyDescent="0.7">
      <c r="B29" t="s">
        <v>0</v>
      </c>
      <c r="C29" s="1">
        <f>SUMIFS('インターネット環境家計簿_使用量（貼り付け用）'!$K:$K,'インターネット環境家計簿_使用量（貼り付け用）'!$A:$A,"金額",'インターネット環境家計簿_使用量（貼り付け用）'!$B:$B,LEFT('CO2'!C$2,5)&amp;'CO2'!$B12)</f>
        <v>0</v>
      </c>
      <c r="D29" s="1">
        <f>SUMIFS('インターネット環境家計簿_使用量（貼り付け用）'!$K:$K,'インターネット環境家計簿_使用量（貼り付け用）'!$A:$A,"金額",'インターネット環境家計簿_使用量（貼り付け用）'!$B:$B,LEFT('CO2'!D$2,5)&amp;'CO2'!$B12)</f>
        <v>0</v>
      </c>
      <c r="E29" s="1">
        <f>SUMIFS('インターネット環境家計簿_使用量（貼り付け用）'!$K:$K,'インターネット環境家計簿_使用量（貼り付け用）'!$A:$A,"金額",'インターネット環境家計簿_使用量（貼り付け用）'!$B:$B,LEFT('CO2'!E$2,5)&amp;'CO2'!$B12)</f>
        <v>0</v>
      </c>
      <c r="F29" s="1">
        <f>SUMIFS('インターネット環境家計簿_使用量（貼り付け用）'!$K:$K,'インターネット環境家計簿_使用量（貼り付け用）'!$A:$A,"金額",'インターネット環境家計簿_使用量（貼り付け用）'!$B:$B,LEFT('CO2'!F$2,5)&amp;'CO2'!$B12)</f>
        <v>0</v>
      </c>
      <c r="G29" s="1">
        <f>SUMIFS('インターネット環境家計簿_使用量（貼り付け用）'!$K:$K,'インターネット環境家計簿_使用量（貼り付け用）'!$A:$A,"金額",'インターネット環境家計簿_使用量（貼り付け用）'!$B:$B,LEFT('CO2'!G$2,5)&amp;'CO2'!$B12)</f>
        <v>0</v>
      </c>
      <c r="H29" s="1">
        <f>SUMIFS('インターネット環境家計簿_使用量（貼り付け用）'!$K:$K,'インターネット環境家計簿_使用量（貼り付け用）'!$A:$A,"金額",'インターネット環境家計簿_使用量（貼り付け用）'!$B:$B,LEFT('CO2'!H$2,5)&amp;'CO2'!$B12)</f>
        <v>0</v>
      </c>
      <c r="I29" s="1">
        <f>SUMIFS('インターネット環境家計簿_使用量（貼り付け用）'!$K:$K,'インターネット環境家計簿_使用量（貼り付け用）'!$A:$A,"金額",'インターネット環境家計簿_使用量（貼り付け用）'!$B:$B,LEFT('CO2'!I$2,5)&amp;'CO2'!$B12)</f>
        <v>0</v>
      </c>
      <c r="J29" s="1">
        <f>SUMIFS('インターネット環境家計簿_使用量（貼り付け用）'!$K:$K,'インターネット環境家計簿_使用量（貼り付け用）'!$A:$A,"金額",'インターネット環境家計簿_使用量（貼り付け用）'!$B:$B,LEFT('CO2'!J$2,5)&amp;'CO2'!$B12)</f>
        <v>0</v>
      </c>
      <c r="K29" s="1">
        <f>SUMIFS('インターネット環境家計簿_使用量（貼り付け用）'!$K:$K,'インターネット環境家計簿_使用量（貼り付け用）'!$A:$A,"金額",'インターネット環境家計簿_使用量（貼り付け用）'!$B:$B,LEFT('CO2'!K$2,5)&amp;'CO2'!$B12)</f>
        <v>0</v>
      </c>
      <c r="L29" s="1">
        <f>SUMIFS('インターネット環境家計簿_使用量（貼り付け用）'!$K:$K,'インターネット環境家計簿_使用量（貼り付け用）'!$A:$A,"金額",'インターネット環境家計簿_使用量（貼り付け用）'!$B:$B,LEFT('CO2'!L$2,5)&amp;'CO2'!$B12)</f>
        <v>0</v>
      </c>
      <c r="M29" s="1"/>
    </row>
    <row r="30" spans="2:13" x14ac:dyDescent="0.7">
      <c r="B30" t="s">
        <v>11</v>
      </c>
      <c r="C30" s="1">
        <f>SUMIFS('インターネット環境家計簿_使用量（貼り付け用）'!$K:$K,'インターネット環境家計簿_使用量（貼り付け用）'!$A:$A,"金額",'インターネット環境家計簿_使用量（貼り付け用）'!$B:$B,LEFT('CO2'!D$2,5)&amp;'CO2'!$B13)</f>
        <v>0</v>
      </c>
      <c r="D30" s="1">
        <f>SUMIFS('インターネット環境家計簿_使用量（貼り付け用）'!$K:$K,'インターネット環境家計簿_使用量（貼り付け用）'!$A:$A,"金額",'インターネット環境家計簿_使用量（貼り付け用）'!$B:$B,LEFT('CO2'!E$2,5)&amp;'CO2'!$B13)</f>
        <v>0</v>
      </c>
      <c r="E30" s="1">
        <f>SUMIFS('インターネット環境家計簿_使用量（貼り付け用）'!$K:$K,'インターネット環境家計簿_使用量（貼り付け用）'!$A:$A,"金額",'インターネット環境家計簿_使用量（貼り付け用）'!$B:$B,LEFT('CO2'!F$2,5)&amp;'CO2'!$B13)</f>
        <v>0</v>
      </c>
      <c r="F30" s="1">
        <f>SUMIFS('インターネット環境家計簿_使用量（貼り付け用）'!$K:$K,'インターネット環境家計簿_使用量（貼り付け用）'!$A:$A,"金額",'インターネット環境家計簿_使用量（貼り付け用）'!$B:$B,LEFT('CO2'!G$2,5)&amp;'CO2'!$B13)</f>
        <v>0</v>
      </c>
      <c r="G30" s="1">
        <f>SUMIFS('インターネット環境家計簿_使用量（貼り付け用）'!$K:$K,'インターネット環境家計簿_使用量（貼り付け用）'!$A:$A,"金額",'インターネット環境家計簿_使用量（貼り付け用）'!$B:$B,LEFT('CO2'!H$2,5)&amp;'CO2'!$B13)</f>
        <v>0</v>
      </c>
      <c r="H30" s="1">
        <f>SUMIFS('インターネット環境家計簿_使用量（貼り付け用）'!$K:$K,'インターネット環境家計簿_使用量（貼り付け用）'!$A:$A,"金額",'インターネット環境家計簿_使用量（貼り付け用）'!$B:$B,LEFT('CO2'!I$2,5)&amp;'CO2'!$B13)</f>
        <v>0</v>
      </c>
      <c r="I30" s="1">
        <f>SUMIFS('インターネット環境家計簿_使用量（貼り付け用）'!$K:$K,'インターネット環境家計簿_使用量（貼り付け用）'!$A:$A,"金額",'インターネット環境家計簿_使用量（貼り付け用）'!$B:$B,LEFT('CO2'!J$2,5)&amp;'CO2'!$B13)</f>
        <v>0</v>
      </c>
      <c r="J30" s="1">
        <f>SUMIFS('インターネット環境家計簿_使用量（貼り付け用）'!$K:$K,'インターネット環境家計簿_使用量（貼り付け用）'!$A:$A,"金額",'インターネット環境家計簿_使用量（貼り付け用）'!$B:$B,LEFT('CO2'!K$2,5)&amp;'CO2'!$B13)</f>
        <v>0</v>
      </c>
      <c r="K30" s="1">
        <f>SUMIFS('インターネット環境家計簿_使用量（貼り付け用）'!$K:$K,'インターネット環境家計簿_使用量（貼り付け用）'!$A:$A,"金額",'インターネット環境家計簿_使用量（貼り付け用）'!$B:$B,LEFT('CO2'!L$2,5)&amp;'CO2'!$B13)</f>
        <v>0</v>
      </c>
      <c r="L30" s="1">
        <f>SUMIFS('インターネット環境家計簿_使用量（貼り付け用）'!$K:$K,'インターネット環境家計簿_使用量（貼り付け用）'!$A:$A,"金額",'インターネット環境家計簿_使用量（貼り付け用）'!$B:$B,LEFT('CO2'!M$2,5)&amp;'CO2'!$B13)</f>
        <v>0</v>
      </c>
      <c r="M30" s="1"/>
    </row>
    <row r="31" spans="2:13" x14ac:dyDescent="0.7">
      <c r="B31" t="s">
        <v>10</v>
      </c>
      <c r="C31" s="1">
        <f>SUMIFS('インターネット環境家計簿_使用量（貼り付け用）'!$K:$K,'インターネット環境家計簿_使用量（貼り付け用）'!$A:$A,"金額",'インターネット環境家計簿_使用量（貼り付け用）'!$B:$B,LEFT('CO2'!D$2,5)&amp;'CO2'!$B14)</f>
        <v>0</v>
      </c>
      <c r="D31" s="1">
        <f>SUMIFS('インターネット環境家計簿_使用量（貼り付け用）'!$K:$K,'インターネット環境家計簿_使用量（貼り付け用）'!$A:$A,"金額",'インターネット環境家計簿_使用量（貼り付け用）'!$B:$B,LEFT('CO2'!E$2,5)&amp;'CO2'!$B14)</f>
        <v>0</v>
      </c>
      <c r="E31" s="1">
        <f>SUMIFS('インターネット環境家計簿_使用量（貼り付け用）'!$K:$K,'インターネット環境家計簿_使用量（貼り付け用）'!$A:$A,"金額",'インターネット環境家計簿_使用量（貼り付け用）'!$B:$B,LEFT('CO2'!F$2,5)&amp;'CO2'!$B14)</f>
        <v>0</v>
      </c>
      <c r="F31" s="1">
        <f>SUMIFS('インターネット環境家計簿_使用量（貼り付け用）'!$K:$K,'インターネット環境家計簿_使用量（貼り付け用）'!$A:$A,"金額",'インターネット環境家計簿_使用量（貼り付け用）'!$B:$B,LEFT('CO2'!G$2,5)&amp;'CO2'!$B14)</f>
        <v>0</v>
      </c>
      <c r="G31" s="1">
        <f>SUMIFS('インターネット環境家計簿_使用量（貼り付け用）'!$K:$K,'インターネット環境家計簿_使用量（貼り付け用）'!$A:$A,"金額",'インターネット環境家計簿_使用量（貼り付け用）'!$B:$B,LEFT('CO2'!H$2,5)&amp;'CO2'!$B14)</f>
        <v>0</v>
      </c>
      <c r="H31" s="1">
        <f>SUMIFS('インターネット環境家計簿_使用量（貼り付け用）'!$K:$K,'インターネット環境家計簿_使用量（貼り付け用）'!$A:$A,"金額",'インターネット環境家計簿_使用量（貼り付け用）'!$B:$B,LEFT('CO2'!I$2,5)&amp;'CO2'!$B14)</f>
        <v>0</v>
      </c>
      <c r="I31" s="1">
        <f>SUMIFS('インターネット環境家計簿_使用量（貼り付け用）'!$K:$K,'インターネット環境家計簿_使用量（貼り付け用）'!$A:$A,"金額",'インターネット環境家計簿_使用量（貼り付け用）'!$B:$B,LEFT('CO2'!J$2,5)&amp;'CO2'!$B14)</f>
        <v>0</v>
      </c>
      <c r="J31" s="1">
        <f>SUMIFS('インターネット環境家計簿_使用量（貼り付け用）'!$K:$K,'インターネット環境家計簿_使用量（貼り付け用）'!$A:$A,"金額",'インターネット環境家計簿_使用量（貼り付け用）'!$B:$B,LEFT('CO2'!K$2,5)&amp;'CO2'!$B14)</f>
        <v>0</v>
      </c>
      <c r="K31" s="1">
        <f>SUMIFS('インターネット環境家計簿_使用量（貼り付け用）'!$K:$K,'インターネット環境家計簿_使用量（貼り付け用）'!$A:$A,"金額",'インターネット環境家計簿_使用量（貼り付け用）'!$B:$B,LEFT('CO2'!L$2,5)&amp;'CO2'!$B14)</f>
        <v>0</v>
      </c>
      <c r="L31" s="1">
        <f>SUMIFS('インターネット環境家計簿_使用量（貼り付け用）'!$K:$K,'インターネット環境家計簿_使用量（貼り付け用）'!$A:$A,"金額",'インターネット環境家計簿_使用量（貼り付け用）'!$B:$B,LEFT('CO2'!M$2,5)&amp;'CO2'!$B14)</f>
        <v>0</v>
      </c>
      <c r="M31" s="1"/>
    </row>
    <row r="32" spans="2:13" x14ac:dyDescent="0.7">
      <c r="B32" t="s">
        <v>9</v>
      </c>
      <c r="C32" s="1">
        <f>SUMIFS('インターネット環境家計簿_使用量（貼り付け用）'!$K:$K,'インターネット環境家計簿_使用量（貼り付け用）'!$A:$A,"金額",'インターネット環境家計簿_使用量（貼り付け用）'!$B:$B,LEFT('CO2'!D$2,5)&amp;'CO2'!$B15)</f>
        <v>0</v>
      </c>
      <c r="D32" s="1">
        <f>SUMIFS('インターネット環境家計簿_使用量（貼り付け用）'!$K:$K,'インターネット環境家計簿_使用量（貼り付け用）'!$A:$A,"金額",'インターネット環境家計簿_使用量（貼り付け用）'!$B:$B,LEFT('CO2'!E$2,5)&amp;'CO2'!$B15)</f>
        <v>0</v>
      </c>
      <c r="E32" s="1">
        <f>SUMIFS('インターネット環境家計簿_使用量（貼り付け用）'!$K:$K,'インターネット環境家計簿_使用量（貼り付け用）'!$A:$A,"金額",'インターネット環境家計簿_使用量（貼り付け用）'!$B:$B,LEFT('CO2'!F$2,5)&amp;'CO2'!$B15)</f>
        <v>0</v>
      </c>
      <c r="F32" s="1">
        <f>SUMIFS('インターネット環境家計簿_使用量（貼り付け用）'!$K:$K,'インターネット環境家計簿_使用量（貼り付け用）'!$A:$A,"金額",'インターネット環境家計簿_使用量（貼り付け用）'!$B:$B,LEFT('CO2'!G$2,5)&amp;'CO2'!$B15)</f>
        <v>0</v>
      </c>
      <c r="G32" s="1">
        <f>SUMIFS('インターネット環境家計簿_使用量（貼り付け用）'!$K:$K,'インターネット環境家計簿_使用量（貼り付け用）'!$A:$A,"金額",'インターネット環境家計簿_使用量（貼り付け用）'!$B:$B,LEFT('CO2'!H$2,5)&amp;'CO2'!$B15)</f>
        <v>0</v>
      </c>
      <c r="H32" s="1">
        <f>SUMIFS('インターネット環境家計簿_使用量（貼り付け用）'!$K:$K,'インターネット環境家計簿_使用量（貼り付け用）'!$A:$A,"金額",'インターネット環境家計簿_使用量（貼り付け用）'!$B:$B,LEFT('CO2'!I$2,5)&amp;'CO2'!$B15)</f>
        <v>0</v>
      </c>
      <c r="I32" s="1">
        <f>SUMIFS('インターネット環境家計簿_使用量（貼り付け用）'!$K:$K,'インターネット環境家計簿_使用量（貼り付け用）'!$A:$A,"金額",'インターネット環境家計簿_使用量（貼り付け用）'!$B:$B,LEFT('CO2'!J$2,5)&amp;'CO2'!$B15)</f>
        <v>0</v>
      </c>
      <c r="J32" s="1">
        <f>SUMIFS('インターネット環境家計簿_使用量（貼り付け用）'!$K:$K,'インターネット環境家計簿_使用量（貼り付け用）'!$A:$A,"金額",'インターネット環境家計簿_使用量（貼り付け用）'!$B:$B,LEFT('CO2'!K$2,5)&amp;'CO2'!$B15)</f>
        <v>0</v>
      </c>
      <c r="K32" s="1">
        <f>SUMIFS('インターネット環境家計簿_使用量（貼り付け用）'!$K:$K,'インターネット環境家計簿_使用量（貼り付け用）'!$A:$A,"金額",'インターネット環境家計簿_使用量（貼り付け用）'!$B:$B,LEFT('CO2'!L$2,5)&amp;'CO2'!$B15)</f>
        <v>0</v>
      </c>
      <c r="L32" s="1">
        <f>SUMIFS('インターネット環境家計簿_使用量（貼り付け用）'!$K:$K,'インターネット環境家計簿_使用量（貼り付け用）'!$A:$A,"金額",'インターネット環境家計簿_使用量（貼り付け用）'!$B:$B,LEFT('CO2'!M$2,5)&amp;'CO2'!$B15)</f>
        <v>0</v>
      </c>
      <c r="M32" s="1"/>
    </row>
    <row r="33" spans="2:13" x14ac:dyDescent="0.7"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x14ac:dyDescent="0.7">
      <c r="B34" t="s">
        <v>23</v>
      </c>
      <c r="C34" s="1">
        <f t="shared" ref="C34:F34" si="3">SUM(C21:C32)</f>
        <v>0</v>
      </c>
      <c r="D34" s="1">
        <f t="shared" si="3"/>
        <v>0</v>
      </c>
      <c r="E34" s="1">
        <f t="shared" si="3"/>
        <v>0</v>
      </c>
      <c r="F34" s="1">
        <f t="shared" si="3"/>
        <v>0</v>
      </c>
      <c r="G34" s="1">
        <f>SUM(G21:G32)</f>
        <v>0</v>
      </c>
      <c r="H34" s="1">
        <f t="shared" ref="H34:L34" si="4">SUM(H21:H32)</f>
        <v>0</v>
      </c>
      <c r="I34" s="1">
        <f t="shared" si="4"/>
        <v>0</v>
      </c>
      <c r="J34" s="1">
        <f t="shared" si="4"/>
        <v>0</v>
      </c>
      <c r="K34" s="1">
        <f t="shared" si="4"/>
        <v>0</v>
      </c>
      <c r="L34" s="1">
        <f t="shared" si="4"/>
        <v>0</v>
      </c>
      <c r="M34" s="1"/>
    </row>
    <row r="35" spans="2:13" x14ac:dyDescent="0.7"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x14ac:dyDescent="0.7">
      <c r="B36" t="s">
        <v>25</v>
      </c>
      <c r="C36" s="2" t="e">
        <f>C34/C17</f>
        <v>#DIV/0!</v>
      </c>
      <c r="D36" s="2" t="e">
        <f t="shared" ref="D36:L36" si="5">D34/D17</f>
        <v>#DIV/0!</v>
      </c>
      <c r="E36" s="2" t="e">
        <f t="shared" si="5"/>
        <v>#DIV/0!</v>
      </c>
      <c r="F36" s="2" t="e">
        <f t="shared" si="5"/>
        <v>#DIV/0!</v>
      </c>
      <c r="G36" s="2" t="e">
        <f t="shared" si="5"/>
        <v>#DIV/0!</v>
      </c>
      <c r="H36" s="2" t="e">
        <f t="shared" si="5"/>
        <v>#DIV/0!</v>
      </c>
      <c r="I36" s="2" t="e">
        <f t="shared" si="5"/>
        <v>#DIV/0!</v>
      </c>
      <c r="J36" s="2" t="e">
        <f t="shared" si="5"/>
        <v>#DIV/0!</v>
      </c>
      <c r="K36" s="2" t="e">
        <f t="shared" si="5"/>
        <v>#DIV/0!</v>
      </c>
      <c r="L36" s="2" t="e">
        <f t="shared" si="5"/>
        <v>#DIV/0!</v>
      </c>
      <c r="M36" s="2"/>
    </row>
    <row r="37" spans="2:13" x14ac:dyDescent="0.7">
      <c r="D37" s="1"/>
      <c r="E37" s="1"/>
      <c r="F37" s="1"/>
      <c r="G37" s="1"/>
      <c r="H37" s="1"/>
      <c r="I37" s="1"/>
      <c r="J37" s="1"/>
      <c r="K37" s="1"/>
    </row>
  </sheetData>
  <phoneticPr fontId="1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FC0CCA-C35B-4CE6-9FA6-2A72309ABEA9}">
          <x14:formula1>
            <xm:f>選択!$A$2:$A$22</xm:f>
          </x14:formula1>
          <xm:sqref>A2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F0340-23B9-4F7B-9A28-38515C530E1D}">
  <sheetPr>
    <tabColor theme="2" tint="-0.89999084444715716"/>
  </sheetPr>
  <dimension ref="A1:A22"/>
  <sheetViews>
    <sheetView workbookViewId="0">
      <selection activeCell="M25" sqref="M25"/>
    </sheetView>
  </sheetViews>
  <sheetFormatPr defaultRowHeight="17.649999999999999" x14ac:dyDescent="0.7"/>
  <sheetData>
    <row r="1" spans="1:1" x14ac:dyDescent="0.7">
      <c r="A1" t="s">
        <v>26</v>
      </c>
    </row>
    <row r="2" spans="1:1" x14ac:dyDescent="0.7">
      <c r="A2">
        <v>2005</v>
      </c>
    </row>
    <row r="3" spans="1:1" x14ac:dyDescent="0.7">
      <c r="A3">
        <v>2006</v>
      </c>
    </row>
    <row r="4" spans="1:1" x14ac:dyDescent="0.7">
      <c r="A4">
        <v>2007</v>
      </c>
    </row>
    <row r="5" spans="1:1" x14ac:dyDescent="0.7">
      <c r="A5">
        <v>2008</v>
      </c>
    </row>
    <row r="6" spans="1:1" x14ac:dyDescent="0.7">
      <c r="A6">
        <v>2009</v>
      </c>
    </row>
    <row r="7" spans="1:1" x14ac:dyDescent="0.7">
      <c r="A7">
        <v>2010</v>
      </c>
    </row>
    <row r="8" spans="1:1" x14ac:dyDescent="0.7">
      <c r="A8">
        <v>2011</v>
      </c>
    </row>
    <row r="9" spans="1:1" x14ac:dyDescent="0.7">
      <c r="A9">
        <v>2012</v>
      </c>
    </row>
    <row r="10" spans="1:1" x14ac:dyDescent="0.7">
      <c r="A10">
        <v>2013</v>
      </c>
    </row>
    <row r="11" spans="1:1" x14ac:dyDescent="0.7">
      <c r="A11">
        <v>2014</v>
      </c>
    </row>
    <row r="12" spans="1:1" x14ac:dyDescent="0.7">
      <c r="A12">
        <v>2015</v>
      </c>
    </row>
    <row r="13" spans="1:1" x14ac:dyDescent="0.7">
      <c r="A13">
        <v>2016</v>
      </c>
    </row>
    <row r="14" spans="1:1" x14ac:dyDescent="0.7">
      <c r="A14">
        <v>2017</v>
      </c>
    </row>
    <row r="15" spans="1:1" x14ac:dyDescent="0.7">
      <c r="A15">
        <v>2018</v>
      </c>
    </row>
    <row r="16" spans="1:1" x14ac:dyDescent="0.7">
      <c r="A16">
        <v>2019</v>
      </c>
    </row>
    <row r="17" spans="1:1" x14ac:dyDescent="0.7">
      <c r="A17">
        <v>2020</v>
      </c>
    </row>
    <row r="18" spans="1:1" x14ac:dyDescent="0.7">
      <c r="A18">
        <v>2021</v>
      </c>
    </row>
    <row r="19" spans="1:1" x14ac:dyDescent="0.7">
      <c r="A19">
        <v>2022</v>
      </c>
    </row>
    <row r="20" spans="1:1" x14ac:dyDescent="0.7">
      <c r="A20">
        <v>2023</v>
      </c>
    </row>
    <row r="21" spans="1:1" x14ac:dyDescent="0.7">
      <c r="A21">
        <v>2024</v>
      </c>
    </row>
    <row r="22" spans="1:1" x14ac:dyDescent="0.7">
      <c r="A22">
        <v>2025</v>
      </c>
    </row>
  </sheetData>
  <sheetProtection sheet="1" objects="1" scenarios="1"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FFB51-1EE2-4DAF-9EE9-8555403B108E}">
  <sheetPr>
    <tabColor theme="8" tint="-0.249977111117893"/>
  </sheetPr>
  <dimension ref="A1:K206"/>
  <sheetViews>
    <sheetView workbookViewId="0">
      <selection activeCell="O5" sqref="O5"/>
    </sheetView>
  </sheetViews>
  <sheetFormatPr defaultRowHeight="17.649999999999999" x14ac:dyDescent="0.7"/>
  <cols>
    <col min="1" max="11" width="9" style="3"/>
  </cols>
  <sheetData>
    <row r="1" spans="1:11" x14ac:dyDescent="0.7">
      <c r="A1" s="3" t="s">
        <v>12</v>
      </c>
      <c r="B1" s="3" t="s">
        <v>13</v>
      </c>
      <c r="C1" s="3" t="s">
        <v>14</v>
      </c>
      <c r="D1" s="3" t="s">
        <v>15</v>
      </c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3" t="s">
        <v>21</v>
      </c>
      <c r="K1" s="3" t="s">
        <v>22</v>
      </c>
    </row>
    <row r="2" spans="1:11" x14ac:dyDescent="0.7">
      <c r="B2" s="4"/>
    </row>
    <row r="3" spans="1:11" x14ac:dyDescent="0.7">
      <c r="B3" s="4"/>
    </row>
    <row r="4" spans="1:11" x14ac:dyDescent="0.7">
      <c r="B4" s="4"/>
    </row>
    <row r="5" spans="1:11" x14ac:dyDescent="0.7">
      <c r="B5" s="4"/>
    </row>
    <row r="6" spans="1:11" x14ac:dyDescent="0.7">
      <c r="B6" s="4"/>
    </row>
    <row r="7" spans="1:11" x14ac:dyDescent="0.7">
      <c r="B7" s="4"/>
    </row>
    <row r="8" spans="1:11" x14ac:dyDescent="0.7">
      <c r="B8" s="4"/>
    </row>
    <row r="9" spans="1:11" x14ac:dyDescent="0.7">
      <c r="B9" s="4"/>
    </row>
    <row r="10" spans="1:11" x14ac:dyDescent="0.7">
      <c r="B10" s="4"/>
    </row>
    <row r="11" spans="1:11" x14ac:dyDescent="0.7">
      <c r="B11" s="4"/>
    </row>
    <row r="12" spans="1:11" x14ac:dyDescent="0.7">
      <c r="B12" s="4"/>
    </row>
    <row r="13" spans="1:11" x14ac:dyDescent="0.7">
      <c r="B13" s="4"/>
    </row>
    <row r="14" spans="1:11" x14ac:dyDescent="0.7">
      <c r="B14" s="4"/>
    </row>
    <row r="15" spans="1:11" x14ac:dyDescent="0.7">
      <c r="B15" s="4"/>
    </row>
    <row r="16" spans="1:11" x14ac:dyDescent="0.7">
      <c r="B16" s="4"/>
    </row>
    <row r="17" spans="2:2" x14ac:dyDescent="0.7">
      <c r="B17" s="4"/>
    </row>
    <row r="18" spans="2:2" x14ac:dyDescent="0.7">
      <c r="B18" s="4"/>
    </row>
    <row r="19" spans="2:2" x14ac:dyDescent="0.7">
      <c r="B19" s="4"/>
    </row>
    <row r="20" spans="2:2" x14ac:dyDescent="0.7">
      <c r="B20" s="4"/>
    </row>
    <row r="21" spans="2:2" x14ac:dyDescent="0.7">
      <c r="B21" s="4"/>
    </row>
    <row r="22" spans="2:2" x14ac:dyDescent="0.7">
      <c r="B22" s="4"/>
    </row>
    <row r="23" spans="2:2" x14ac:dyDescent="0.7">
      <c r="B23" s="4"/>
    </row>
    <row r="24" spans="2:2" x14ac:dyDescent="0.7">
      <c r="B24" s="4"/>
    </row>
    <row r="25" spans="2:2" x14ac:dyDescent="0.7">
      <c r="B25" s="4"/>
    </row>
    <row r="26" spans="2:2" x14ac:dyDescent="0.7">
      <c r="B26" s="4"/>
    </row>
    <row r="27" spans="2:2" x14ac:dyDescent="0.7">
      <c r="B27" s="4"/>
    </row>
    <row r="28" spans="2:2" x14ac:dyDescent="0.7">
      <c r="B28" s="4"/>
    </row>
    <row r="29" spans="2:2" x14ac:dyDescent="0.7">
      <c r="B29" s="4"/>
    </row>
    <row r="30" spans="2:2" x14ac:dyDescent="0.7">
      <c r="B30" s="4"/>
    </row>
    <row r="31" spans="2:2" x14ac:dyDescent="0.7">
      <c r="B31" s="4"/>
    </row>
    <row r="32" spans="2:2" x14ac:dyDescent="0.7">
      <c r="B32" s="4"/>
    </row>
    <row r="33" spans="2:2" x14ac:dyDescent="0.7">
      <c r="B33" s="4"/>
    </row>
    <row r="34" spans="2:2" x14ac:dyDescent="0.7">
      <c r="B34" s="4"/>
    </row>
    <row r="35" spans="2:2" x14ac:dyDescent="0.7">
      <c r="B35" s="4"/>
    </row>
    <row r="36" spans="2:2" x14ac:dyDescent="0.7">
      <c r="B36" s="4"/>
    </row>
    <row r="37" spans="2:2" x14ac:dyDescent="0.7">
      <c r="B37" s="4"/>
    </row>
    <row r="38" spans="2:2" x14ac:dyDescent="0.7">
      <c r="B38" s="4"/>
    </row>
    <row r="39" spans="2:2" x14ac:dyDescent="0.7">
      <c r="B39" s="4"/>
    </row>
    <row r="40" spans="2:2" x14ac:dyDescent="0.7">
      <c r="B40" s="4"/>
    </row>
    <row r="41" spans="2:2" x14ac:dyDescent="0.7">
      <c r="B41" s="4"/>
    </row>
    <row r="42" spans="2:2" x14ac:dyDescent="0.7">
      <c r="B42" s="4"/>
    </row>
    <row r="43" spans="2:2" x14ac:dyDescent="0.7">
      <c r="B43" s="4"/>
    </row>
    <row r="44" spans="2:2" x14ac:dyDescent="0.7">
      <c r="B44" s="4"/>
    </row>
    <row r="45" spans="2:2" x14ac:dyDescent="0.7">
      <c r="B45" s="4"/>
    </row>
    <row r="46" spans="2:2" x14ac:dyDescent="0.7">
      <c r="B46" s="4"/>
    </row>
    <row r="47" spans="2:2" x14ac:dyDescent="0.7">
      <c r="B47" s="4"/>
    </row>
    <row r="48" spans="2:2" x14ac:dyDescent="0.7">
      <c r="B48" s="4"/>
    </row>
    <row r="49" spans="2:2" x14ac:dyDescent="0.7">
      <c r="B49" s="4"/>
    </row>
    <row r="50" spans="2:2" x14ac:dyDescent="0.7">
      <c r="B50" s="4"/>
    </row>
    <row r="51" spans="2:2" x14ac:dyDescent="0.7">
      <c r="B51" s="4"/>
    </row>
    <row r="52" spans="2:2" x14ac:dyDescent="0.7">
      <c r="B52" s="4"/>
    </row>
    <row r="53" spans="2:2" x14ac:dyDescent="0.7">
      <c r="B53" s="4"/>
    </row>
    <row r="54" spans="2:2" x14ac:dyDescent="0.7">
      <c r="B54" s="4"/>
    </row>
    <row r="55" spans="2:2" x14ac:dyDescent="0.7">
      <c r="B55" s="4"/>
    </row>
    <row r="56" spans="2:2" x14ac:dyDescent="0.7">
      <c r="B56" s="4"/>
    </row>
    <row r="57" spans="2:2" x14ac:dyDescent="0.7">
      <c r="B57" s="4"/>
    </row>
    <row r="58" spans="2:2" x14ac:dyDescent="0.7">
      <c r="B58" s="4"/>
    </row>
    <row r="59" spans="2:2" x14ac:dyDescent="0.7">
      <c r="B59" s="4"/>
    </row>
    <row r="60" spans="2:2" x14ac:dyDescent="0.7">
      <c r="B60" s="4"/>
    </row>
    <row r="61" spans="2:2" x14ac:dyDescent="0.7">
      <c r="B61" s="4"/>
    </row>
    <row r="62" spans="2:2" x14ac:dyDescent="0.7">
      <c r="B62" s="4"/>
    </row>
    <row r="63" spans="2:2" x14ac:dyDescent="0.7">
      <c r="B63" s="4"/>
    </row>
    <row r="64" spans="2:2" x14ac:dyDescent="0.7">
      <c r="B64" s="4"/>
    </row>
    <row r="65" spans="2:2" x14ac:dyDescent="0.7">
      <c r="B65" s="4"/>
    </row>
    <row r="66" spans="2:2" x14ac:dyDescent="0.7">
      <c r="B66" s="4"/>
    </row>
    <row r="67" spans="2:2" x14ac:dyDescent="0.7">
      <c r="B67" s="4"/>
    </row>
    <row r="68" spans="2:2" x14ac:dyDescent="0.7">
      <c r="B68" s="4"/>
    </row>
    <row r="69" spans="2:2" x14ac:dyDescent="0.7">
      <c r="B69" s="4"/>
    </row>
    <row r="70" spans="2:2" x14ac:dyDescent="0.7">
      <c r="B70" s="4"/>
    </row>
    <row r="71" spans="2:2" x14ac:dyDescent="0.7">
      <c r="B71" s="4"/>
    </row>
    <row r="72" spans="2:2" x14ac:dyDescent="0.7">
      <c r="B72" s="4"/>
    </row>
    <row r="73" spans="2:2" x14ac:dyDescent="0.7">
      <c r="B73" s="4"/>
    </row>
    <row r="74" spans="2:2" x14ac:dyDescent="0.7">
      <c r="B74" s="4"/>
    </row>
    <row r="75" spans="2:2" x14ac:dyDescent="0.7">
      <c r="B75" s="4"/>
    </row>
    <row r="76" spans="2:2" x14ac:dyDescent="0.7">
      <c r="B76" s="4"/>
    </row>
    <row r="77" spans="2:2" x14ac:dyDescent="0.7">
      <c r="B77" s="4"/>
    </row>
    <row r="78" spans="2:2" x14ac:dyDescent="0.7">
      <c r="B78" s="4"/>
    </row>
    <row r="79" spans="2:2" x14ac:dyDescent="0.7">
      <c r="B79" s="4"/>
    </row>
    <row r="80" spans="2:2" x14ac:dyDescent="0.7">
      <c r="B80" s="4"/>
    </row>
    <row r="81" spans="2:2" x14ac:dyDescent="0.7">
      <c r="B81" s="4"/>
    </row>
    <row r="82" spans="2:2" x14ac:dyDescent="0.7">
      <c r="B82" s="4"/>
    </row>
    <row r="83" spans="2:2" x14ac:dyDescent="0.7">
      <c r="B83" s="4"/>
    </row>
    <row r="84" spans="2:2" x14ac:dyDescent="0.7">
      <c r="B84" s="4"/>
    </row>
    <row r="85" spans="2:2" x14ac:dyDescent="0.7">
      <c r="B85" s="4"/>
    </row>
    <row r="86" spans="2:2" x14ac:dyDescent="0.7">
      <c r="B86" s="4"/>
    </row>
    <row r="87" spans="2:2" x14ac:dyDescent="0.7">
      <c r="B87" s="4"/>
    </row>
    <row r="88" spans="2:2" x14ac:dyDescent="0.7">
      <c r="B88" s="4"/>
    </row>
    <row r="89" spans="2:2" x14ac:dyDescent="0.7">
      <c r="B89" s="4"/>
    </row>
    <row r="90" spans="2:2" x14ac:dyDescent="0.7">
      <c r="B90" s="4"/>
    </row>
    <row r="91" spans="2:2" x14ac:dyDescent="0.7">
      <c r="B91" s="4"/>
    </row>
    <row r="92" spans="2:2" x14ac:dyDescent="0.7">
      <c r="B92" s="4"/>
    </row>
    <row r="93" spans="2:2" x14ac:dyDescent="0.7">
      <c r="B93" s="4"/>
    </row>
    <row r="94" spans="2:2" x14ac:dyDescent="0.7">
      <c r="B94" s="4"/>
    </row>
    <row r="95" spans="2:2" x14ac:dyDescent="0.7">
      <c r="B95" s="4"/>
    </row>
    <row r="96" spans="2:2" x14ac:dyDescent="0.7">
      <c r="B96" s="4"/>
    </row>
    <row r="97" spans="2:2" x14ac:dyDescent="0.7">
      <c r="B97" s="4"/>
    </row>
    <row r="98" spans="2:2" x14ac:dyDescent="0.7">
      <c r="B98" s="4"/>
    </row>
    <row r="99" spans="2:2" x14ac:dyDescent="0.7">
      <c r="B99" s="4"/>
    </row>
    <row r="100" spans="2:2" x14ac:dyDescent="0.7">
      <c r="B100" s="4"/>
    </row>
    <row r="101" spans="2:2" x14ac:dyDescent="0.7">
      <c r="B101" s="4"/>
    </row>
    <row r="102" spans="2:2" x14ac:dyDescent="0.7">
      <c r="B102" s="4"/>
    </row>
    <row r="103" spans="2:2" x14ac:dyDescent="0.7">
      <c r="B103" s="4"/>
    </row>
    <row r="104" spans="2:2" x14ac:dyDescent="0.7">
      <c r="B104" s="4"/>
    </row>
    <row r="105" spans="2:2" x14ac:dyDescent="0.7">
      <c r="B105" s="4"/>
    </row>
    <row r="106" spans="2:2" x14ac:dyDescent="0.7">
      <c r="B106" s="4"/>
    </row>
    <row r="107" spans="2:2" x14ac:dyDescent="0.7">
      <c r="B107" s="4"/>
    </row>
    <row r="108" spans="2:2" x14ac:dyDescent="0.7">
      <c r="B108" s="4"/>
    </row>
    <row r="109" spans="2:2" x14ac:dyDescent="0.7">
      <c r="B109" s="4"/>
    </row>
    <row r="110" spans="2:2" x14ac:dyDescent="0.7">
      <c r="B110" s="4"/>
    </row>
    <row r="111" spans="2:2" x14ac:dyDescent="0.7">
      <c r="B111" s="4"/>
    </row>
    <row r="112" spans="2:2" x14ac:dyDescent="0.7">
      <c r="B112" s="4"/>
    </row>
    <row r="113" spans="2:2" x14ac:dyDescent="0.7">
      <c r="B113" s="4"/>
    </row>
    <row r="114" spans="2:2" x14ac:dyDescent="0.7">
      <c r="B114" s="4"/>
    </row>
    <row r="115" spans="2:2" x14ac:dyDescent="0.7">
      <c r="B115" s="4"/>
    </row>
    <row r="116" spans="2:2" x14ac:dyDescent="0.7">
      <c r="B116" s="4"/>
    </row>
    <row r="117" spans="2:2" x14ac:dyDescent="0.7">
      <c r="B117" s="4"/>
    </row>
    <row r="118" spans="2:2" x14ac:dyDescent="0.7">
      <c r="B118" s="4"/>
    </row>
    <row r="119" spans="2:2" x14ac:dyDescent="0.7">
      <c r="B119" s="4"/>
    </row>
    <row r="120" spans="2:2" x14ac:dyDescent="0.7">
      <c r="B120" s="4"/>
    </row>
    <row r="121" spans="2:2" x14ac:dyDescent="0.7">
      <c r="B121" s="4"/>
    </row>
    <row r="122" spans="2:2" x14ac:dyDescent="0.7">
      <c r="B122" s="4"/>
    </row>
    <row r="123" spans="2:2" x14ac:dyDescent="0.7">
      <c r="B123" s="4"/>
    </row>
    <row r="124" spans="2:2" x14ac:dyDescent="0.7">
      <c r="B124" s="4"/>
    </row>
    <row r="125" spans="2:2" x14ac:dyDescent="0.7">
      <c r="B125" s="4"/>
    </row>
    <row r="126" spans="2:2" x14ac:dyDescent="0.7">
      <c r="B126" s="4"/>
    </row>
    <row r="127" spans="2:2" x14ac:dyDescent="0.7">
      <c r="B127" s="4"/>
    </row>
    <row r="128" spans="2:2" x14ac:dyDescent="0.7">
      <c r="B128" s="4"/>
    </row>
    <row r="129" spans="2:2" x14ac:dyDescent="0.7">
      <c r="B129" s="4"/>
    </row>
    <row r="130" spans="2:2" x14ac:dyDescent="0.7">
      <c r="B130" s="4"/>
    </row>
    <row r="131" spans="2:2" x14ac:dyDescent="0.7">
      <c r="B131" s="4"/>
    </row>
    <row r="132" spans="2:2" x14ac:dyDescent="0.7">
      <c r="B132" s="4"/>
    </row>
    <row r="133" spans="2:2" x14ac:dyDescent="0.7">
      <c r="B133" s="4"/>
    </row>
    <row r="134" spans="2:2" x14ac:dyDescent="0.7">
      <c r="B134" s="4"/>
    </row>
    <row r="135" spans="2:2" x14ac:dyDescent="0.7">
      <c r="B135" s="4"/>
    </row>
    <row r="136" spans="2:2" x14ac:dyDescent="0.7">
      <c r="B136" s="4"/>
    </row>
    <row r="137" spans="2:2" x14ac:dyDescent="0.7">
      <c r="B137" s="4"/>
    </row>
    <row r="138" spans="2:2" x14ac:dyDescent="0.7">
      <c r="B138" s="4"/>
    </row>
    <row r="139" spans="2:2" x14ac:dyDescent="0.7">
      <c r="B139" s="4"/>
    </row>
    <row r="140" spans="2:2" x14ac:dyDescent="0.7">
      <c r="B140" s="4"/>
    </row>
    <row r="141" spans="2:2" x14ac:dyDescent="0.7">
      <c r="B141" s="4"/>
    </row>
    <row r="142" spans="2:2" x14ac:dyDescent="0.7">
      <c r="B142" s="4"/>
    </row>
    <row r="143" spans="2:2" x14ac:dyDescent="0.7">
      <c r="B143" s="4"/>
    </row>
    <row r="144" spans="2:2" x14ac:dyDescent="0.7">
      <c r="B144" s="4"/>
    </row>
    <row r="145" spans="2:2" x14ac:dyDescent="0.7">
      <c r="B145" s="4"/>
    </row>
    <row r="146" spans="2:2" x14ac:dyDescent="0.7">
      <c r="B146" s="4"/>
    </row>
    <row r="147" spans="2:2" x14ac:dyDescent="0.7">
      <c r="B147" s="4"/>
    </row>
    <row r="148" spans="2:2" x14ac:dyDescent="0.7">
      <c r="B148" s="4"/>
    </row>
    <row r="149" spans="2:2" x14ac:dyDescent="0.7">
      <c r="B149" s="4"/>
    </row>
    <row r="150" spans="2:2" x14ac:dyDescent="0.7">
      <c r="B150" s="4"/>
    </row>
    <row r="151" spans="2:2" x14ac:dyDescent="0.7">
      <c r="B151" s="4"/>
    </row>
    <row r="152" spans="2:2" x14ac:dyDescent="0.7">
      <c r="B152" s="4"/>
    </row>
    <row r="153" spans="2:2" x14ac:dyDescent="0.7">
      <c r="B153" s="4"/>
    </row>
    <row r="154" spans="2:2" x14ac:dyDescent="0.7">
      <c r="B154" s="4"/>
    </row>
    <row r="155" spans="2:2" x14ac:dyDescent="0.7">
      <c r="B155" s="4"/>
    </row>
    <row r="156" spans="2:2" x14ac:dyDescent="0.7">
      <c r="B156" s="4"/>
    </row>
    <row r="157" spans="2:2" x14ac:dyDescent="0.7">
      <c r="B157" s="4"/>
    </row>
    <row r="158" spans="2:2" x14ac:dyDescent="0.7">
      <c r="B158" s="4"/>
    </row>
    <row r="159" spans="2:2" x14ac:dyDescent="0.7">
      <c r="B159" s="4"/>
    </row>
    <row r="160" spans="2:2" x14ac:dyDescent="0.7">
      <c r="B160" s="4"/>
    </row>
    <row r="161" spans="2:2" x14ac:dyDescent="0.7">
      <c r="B161" s="4"/>
    </row>
    <row r="162" spans="2:2" x14ac:dyDescent="0.7">
      <c r="B162" s="4"/>
    </row>
    <row r="163" spans="2:2" x14ac:dyDescent="0.7">
      <c r="B163" s="4"/>
    </row>
    <row r="164" spans="2:2" x14ac:dyDescent="0.7">
      <c r="B164" s="4"/>
    </row>
    <row r="165" spans="2:2" x14ac:dyDescent="0.7">
      <c r="B165" s="4"/>
    </row>
    <row r="166" spans="2:2" x14ac:dyDescent="0.7">
      <c r="B166" s="4"/>
    </row>
    <row r="167" spans="2:2" x14ac:dyDescent="0.7">
      <c r="B167" s="4"/>
    </row>
    <row r="168" spans="2:2" x14ac:dyDescent="0.7">
      <c r="B168" s="4"/>
    </row>
    <row r="169" spans="2:2" x14ac:dyDescent="0.7">
      <c r="B169" s="4"/>
    </row>
    <row r="170" spans="2:2" x14ac:dyDescent="0.7">
      <c r="B170" s="4"/>
    </row>
    <row r="171" spans="2:2" x14ac:dyDescent="0.7">
      <c r="B171" s="4"/>
    </row>
    <row r="172" spans="2:2" x14ac:dyDescent="0.7">
      <c r="B172" s="4"/>
    </row>
    <row r="173" spans="2:2" x14ac:dyDescent="0.7">
      <c r="B173" s="4"/>
    </row>
    <row r="174" spans="2:2" x14ac:dyDescent="0.7">
      <c r="B174" s="4"/>
    </row>
    <row r="175" spans="2:2" x14ac:dyDescent="0.7">
      <c r="B175" s="4"/>
    </row>
    <row r="176" spans="2:2" x14ac:dyDescent="0.7">
      <c r="B176" s="4"/>
    </row>
    <row r="177" spans="2:2" x14ac:dyDescent="0.7">
      <c r="B177" s="4"/>
    </row>
    <row r="178" spans="2:2" x14ac:dyDescent="0.7">
      <c r="B178" s="4"/>
    </row>
    <row r="179" spans="2:2" x14ac:dyDescent="0.7">
      <c r="B179" s="4"/>
    </row>
    <row r="180" spans="2:2" x14ac:dyDescent="0.7">
      <c r="B180" s="4"/>
    </row>
    <row r="181" spans="2:2" x14ac:dyDescent="0.7">
      <c r="B181" s="4"/>
    </row>
    <row r="182" spans="2:2" x14ac:dyDescent="0.7">
      <c r="B182" s="4"/>
    </row>
    <row r="183" spans="2:2" x14ac:dyDescent="0.7">
      <c r="B183" s="4"/>
    </row>
    <row r="184" spans="2:2" x14ac:dyDescent="0.7">
      <c r="B184" s="4"/>
    </row>
    <row r="185" spans="2:2" x14ac:dyDescent="0.7">
      <c r="B185" s="4"/>
    </row>
    <row r="186" spans="2:2" x14ac:dyDescent="0.7">
      <c r="B186" s="4"/>
    </row>
    <row r="187" spans="2:2" x14ac:dyDescent="0.7">
      <c r="B187" s="4"/>
    </row>
    <row r="188" spans="2:2" x14ac:dyDescent="0.7">
      <c r="B188" s="4"/>
    </row>
    <row r="189" spans="2:2" x14ac:dyDescent="0.7">
      <c r="B189" s="4"/>
    </row>
    <row r="190" spans="2:2" x14ac:dyDescent="0.7">
      <c r="B190" s="4"/>
    </row>
    <row r="191" spans="2:2" x14ac:dyDescent="0.7">
      <c r="B191" s="4"/>
    </row>
    <row r="192" spans="2:2" x14ac:dyDescent="0.7">
      <c r="B192" s="4"/>
    </row>
    <row r="193" spans="2:2" x14ac:dyDescent="0.7">
      <c r="B193" s="4"/>
    </row>
    <row r="194" spans="2:2" x14ac:dyDescent="0.7">
      <c r="B194" s="4"/>
    </row>
    <row r="195" spans="2:2" x14ac:dyDescent="0.7">
      <c r="B195" s="4"/>
    </row>
    <row r="196" spans="2:2" x14ac:dyDescent="0.7">
      <c r="B196" s="4"/>
    </row>
    <row r="197" spans="2:2" x14ac:dyDescent="0.7">
      <c r="B197" s="4"/>
    </row>
    <row r="198" spans="2:2" x14ac:dyDescent="0.7">
      <c r="B198" s="4"/>
    </row>
    <row r="199" spans="2:2" x14ac:dyDescent="0.7">
      <c r="B199" s="4"/>
    </row>
    <row r="200" spans="2:2" x14ac:dyDescent="0.7">
      <c r="B200" s="4"/>
    </row>
    <row r="201" spans="2:2" x14ac:dyDescent="0.7">
      <c r="B201" s="4"/>
    </row>
    <row r="202" spans="2:2" x14ac:dyDescent="0.7">
      <c r="B202" s="4"/>
    </row>
    <row r="203" spans="2:2" x14ac:dyDescent="0.7">
      <c r="B203" s="4"/>
    </row>
    <row r="204" spans="2:2" x14ac:dyDescent="0.7">
      <c r="B204" s="4"/>
    </row>
    <row r="205" spans="2:2" x14ac:dyDescent="0.7">
      <c r="B205" s="4"/>
    </row>
    <row r="206" spans="2:2" x14ac:dyDescent="0.7">
      <c r="B206" s="4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EE123-B215-43F9-8FD4-8EF19CF7F3E7}">
  <sheetPr>
    <tabColor theme="9"/>
  </sheetPr>
  <dimension ref="A1"/>
  <sheetViews>
    <sheetView topLeftCell="A3" zoomScale="85" zoomScaleNormal="85" workbookViewId="0"/>
  </sheetViews>
  <sheetFormatPr defaultRowHeight="17.649999999999999" x14ac:dyDescent="0.7"/>
  <cols>
    <col min="18" max="25" width="0" hidden="1" customWidth="1"/>
  </cols>
  <sheetData>
    <row r="1" spans="1:1" ht="36" x14ac:dyDescent="0.7">
      <c r="A1" s="5" t="s">
        <v>30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1B8E8-AA4B-41C6-9E45-23AEF3373D18}">
  <sheetPr>
    <tabColor theme="9"/>
  </sheetPr>
  <dimension ref="A1"/>
  <sheetViews>
    <sheetView topLeftCell="A7" zoomScale="85" zoomScaleNormal="85" workbookViewId="0">
      <selection activeCell="AA32" sqref="AA32"/>
    </sheetView>
  </sheetViews>
  <sheetFormatPr defaultRowHeight="17.649999999999999" x14ac:dyDescent="0.7"/>
  <cols>
    <col min="18" max="25" width="0" hidden="1" customWidth="1"/>
  </cols>
  <sheetData>
    <row r="1" spans="1:1" ht="36" x14ac:dyDescent="0.7">
      <c r="A1" s="5" t="s">
        <v>31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0FBE9-D401-4368-B7B3-163CD7944C02}">
  <sheetPr>
    <tabColor theme="2" tint="-0.499984740745262"/>
  </sheetPr>
  <dimension ref="A1:M37"/>
  <sheetViews>
    <sheetView workbookViewId="0"/>
  </sheetViews>
  <sheetFormatPr defaultRowHeight="17.649999999999999" x14ac:dyDescent="0.7"/>
  <cols>
    <col min="2" max="2" width="5" bestFit="1" customWidth="1"/>
    <col min="3" max="4" width="7.6875" bestFit="1" customWidth="1"/>
    <col min="5" max="6" width="8.5625" customWidth="1"/>
    <col min="7" max="7" width="7.6875" bestFit="1" customWidth="1"/>
    <col min="8" max="11" width="7.6875" customWidth="1"/>
  </cols>
  <sheetData>
    <row r="1" spans="1:13" x14ac:dyDescent="0.7">
      <c r="A1" t="s">
        <v>26</v>
      </c>
    </row>
    <row r="2" spans="1:13" x14ac:dyDescent="0.7">
      <c r="A2">
        <f>★開始!B19</f>
        <v>2014</v>
      </c>
      <c r="C2" t="str">
        <f>$A$2&amp;"年度"</f>
        <v>2014年度</v>
      </c>
      <c r="D2" t="str">
        <f>$A$2+1&amp;"年度"</f>
        <v>2015年度</v>
      </c>
      <c r="E2" t="str">
        <f>$A$2+2&amp;"年度"</f>
        <v>2016年度</v>
      </c>
      <c r="F2" t="str">
        <f>$A$2+3&amp;"年度"</f>
        <v>2017年度</v>
      </c>
      <c r="G2" t="str">
        <f>$A$2+4&amp;"年度"</f>
        <v>2018年度</v>
      </c>
      <c r="H2" t="str">
        <f>$A$2+5&amp;"年度"</f>
        <v>2019年度</v>
      </c>
      <c r="I2" t="str">
        <f>$A$2+6&amp;"年度"</f>
        <v>2020年度</v>
      </c>
      <c r="J2" t="str">
        <f>$A$2+7&amp;"年度"</f>
        <v>2021年度</v>
      </c>
      <c r="K2" t="str">
        <f>$A$2+8&amp;"年度"</f>
        <v>2022年度</v>
      </c>
      <c r="L2" t="str">
        <f>$A$2+9&amp;"年度"</f>
        <v>2023年度</v>
      </c>
      <c r="M2" t="str">
        <f>$A$2+10&amp;"年度"</f>
        <v>2024年度</v>
      </c>
    </row>
    <row r="4" spans="1:13" x14ac:dyDescent="0.7">
      <c r="B4" t="s">
        <v>8</v>
      </c>
      <c r="C4" s="1">
        <f>SUMIFS('インターネット環境家計簿_使用量（貼り付け用）'!$C:$C,'インターネット環境家計簿_使用量（貼り付け用）'!$A:$A,"消費量",'インターネット環境家計簿_使用量（貼り付け用）'!$B:$B,LEFT(電気!C$2,5)&amp;電気!$B4)</f>
        <v>0</v>
      </c>
      <c r="D4" s="1">
        <f>SUMIFS('インターネット環境家計簿_使用量（貼り付け用）'!$C:$C,'インターネット環境家計簿_使用量（貼り付け用）'!$A:$A,"消費量",'インターネット環境家計簿_使用量（貼り付け用）'!$B:$B,LEFT(電気!D$2,5)&amp;電気!$B4)</f>
        <v>0</v>
      </c>
      <c r="E4" s="1">
        <f>SUMIFS('インターネット環境家計簿_使用量（貼り付け用）'!$C:$C,'インターネット環境家計簿_使用量（貼り付け用）'!$A:$A,"消費量",'インターネット環境家計簿_使用量（貼り付け用）'!$B:$B,LEFT(電気!E$2,5)&amp;電気!$B4)</f>
        <v>0</v>
      </c>
      <c r="F4" s="1">
        <f>SUMIFS('インターネット環境家計簿_使用量（貼り付け用）'!$C:$C,'インターネット環境家計簿_使用量（貼り付け用）'!$A:$A,"消費量",'インターネット環境家計簿_使用量（貼り付け用）'!$B:$B,LEFT(電気!F$2,5)&amp;電気!$B4)</f>
        <v>0</v>
      </c>
      <c r="G4" s="1">
        <f>SUMIFS('インターネット環境家計簿_使用量（貼り付け用）'!$C:$C,'インターネット環境家計簿_使用量（貼り付け用）'!$A:$A,"消費量",'インターネット環境家計簿_使用量（貼り付け用）'!$B:$B,LEFT(電気!G$2,5)&amp;電気!$B4)</f>
        <v>0</v>
      </c>
      <c r="H4" s="1">
        <f>SUMIFS('インターネット環境家計簿_使用量（貼り付け用）'!$C:$C,'インターネット環境家計簿_使用量（貼り付け用）'!$A:$A,"消費量",'インターネット環境家計簿_使用量（貼り付け用）'!$B:$B,LEFT(電気!H$2,5)&amp;電気!$B4)</f>
        <v>0</v>
      </c>
      <c r="I4" s="1">
        <f>SUMIFS('インターネット環境家計簿_使用量（貼り付け用）'!$C:$C,'インターネット環境家計簿_使用量（貼り付け用）'!$A:$A,"消費量",'インターネット環境家計簿_使用量（貼り付け用）'!$B:$B,LEFT(電気!I$2,5)&amp;電気!$B4)</f>
        <v>0</v>
      </c>
      <c r="J4" s="1">
        <f>SUMIFS('インターネット環境家計簿_使用量（貼り付け用）'!$C:$C,'インターネット環境家計簿_使用量（貼り付け用）'!$A:$A,"消費量",'インターネット環境家計簿_使用量（貼り付け用）'!$B:$B,LEFT(電気!J$2,5)&amp;電気!$B4)</f>
        <v>0</v>
      </c>
      <c r="K4" s="1">
        <f>SUMIFS('インターネット環境家計簿_使用量（貼り付け用）'!$C:$C,'インターネット環境家計簿_使用量（貼り付け用）'!$A:$A,"消費量",'インターネット環境家計簿_使用量（貼り付け用）'!$B:$B,LEFT(電気!K$2,5)&amp;電気!$B4)</f>
        <v>0</v>
      </c>
      <c r="L4" s="1">
        <f>SUMIFS('インターネット環境家計簿_使用量（貼り付け用）'!$C:$C,'インターネット環境家計簿_使用量（貼り付け用）'!$A:$A,"消費量",'インターネット環境家計簿_使用量（貼り付け用）'!$B:$B,LEFT(電気!L$2,5)&amp;電気!$B4)</f>
        <v>0</v>
      </c>
      <c r="M4" s="1"/>
    </row>
    <row r="5" spans="1:13" x14ac:dyDescent="0.7">
      <c r="B5" t="s">
        <v>7</v>
      </c>
      <c r="C5" s="1">
        <f>SUMIFS('インターネット環境家計簿_使用量（貼り付け用）'!$C:$C,'インターネット環境家計簿_使用量（貼り付け用）'!$A:$A,"消費量",'インターネット環境家計簿_使用量（貼り付け用）'!$B:$B,LEFT(電気!C$2,5)&amp;電気!$B5)</f>
        <v>0</v>
      </c>
      <c r="D5" s="1">
        <f>SUMIFS('インターネット環境家計簿_使用量（貼り付け用）'!$C:$C,'インターネット環境家計簿_使用量（貼り付け用）'!$A:$A,"消費量",'インターネット環境家計簿_使用量（貼り付け用）'!$B:$B,LEFT(電気!D$2,5)&amp;電気!$B5)</f>
        <v>0</v>
      </c>
      <c r="E5" s="1">
        <f>SUMIFS('インターネット環境家計簿_使用量（貼り付け用）'!$C:$C,'インターネット環境家計簿_使用量（貼り付け用）'!$A:$A,"消費量",'インターネット環境家計簿_使用量（貼り付け用）'!$B:$B,LEFT(電気!E$2,5)&amp;電気!$B5)</f>
        <v>0</v>
      </c>
      <c r="F5" s="1">
        <f>SUMIFS('インターネット環境家計簿_使用量（貼り付け用）'!$C:$C,'インターネット環境家計簿_使用量（貼り付け用）'!$A:$A,"消費量",'インターネット環境家計簿_使用量（貼り付け用）'!$B:$B,LEFT(電気!F$2,5)&amp;電気!$B5)</f>
        <v>0</v>
      </c>
      <c r="G5" s="1">
        <f>SUMIFS('インターネット環境家計簿_使用量（貼り付け用）'!$C:$C,'インターネット環境家計簿_使用量（貼り付け用）'!$A:$A,"消費量",'インターネット環境家計簿_使用量（貼り付け用）'!$B:$B,LEFT(電気!G$2,5)&amp;電気!$B5)</f>
        <v>0</v>
      </c>
      <c r="H5" s="1">
        <f>SUMIFS('インターネット環境家計簿_使用量（貼り付け用）'!$C:$C,'インターネット環境家計簿_使用量（貼り付け用）'!$A:$A,"消費量",'インターネット環境家計簿_使用量（貼り付け用）'!$B:$B,LEFT(電気!H$2,5)&amp;電気!$B5)</f>
        <v>0</v>
      </c>
      <c r="I5" s="1">
        <f>SUMIFS('インターネット環境家計簿_使用量（貼り付け用）'!$C:$C,'インターネット環境家計簿_使用量（貼り付け用）'!$A:$A,"消費量",'インターネット環境家計簿_使用量（貼り付け用）'!$B:$B,LEFT(電気!I$2,5)&amp;電気!$B5)</f>
        <v>0</v>
      </c>
      <c r="J5" s="1">
        <f>SUMIFS('インターネット環境家計簿_使用量（貼り付け用）'!$C:$C,'インターネット環境家計簿_使用量（貼り付け用）'!$A:$A,"消費量",'インターネット環境家計簿_使用量（貼り付け用）'!$B:$B,LEFT(電気!J$2,5)&amp;電気!$B5)</f>
        <v>0</v>
      </c>
      <c r="K5" s="1">
        <f>SUMIFS('インターネット環境家計簿_使用量（貼り付け用）'!$C:$C,'インターネット環境家計簿_使用量（貼り付け用）'!$A:$A,"消費量",'インターネット環境家計簿_使用量（貼り付け用）'!$B:$B,LEFT(電気!K$2,5)&amp;電気!$B5)</f>
        <v>0</v>
      </c>
      <c r="L5" s="1">
        <f>SUMIFS('インターネット環境家計簿_使用量（貼り付け用）'!$C:$C,'インターネット環境家計簿_使用量（貼り付け用）'!$A:$A,"消費量",'インターネット環境家計簿_使用量（貼り付け用）'!$B:$B,LEFT(電気!L$2,5)&amp;電気!$B5)</f>
        <v>0</v>
      </c>
      <c r="M5" s="1"/>
    </row>
    <row r="6" spans="1:13" x14ac:dyDescent="0.7">
      <c r="B6" t="s">
        <v>6</v>
      </c>
      <c r="C6" s="1">
        <f>SUMIFS('インターネット環境家計簿_使用量（貼り付け用）'!$C:$C,'インターネット環境家計簿_使用量（貼り付け用）'!$A:$A,"消費量",'インターネット環境家計簿_使用量（貼り付け用）'!$B:$B,LEFT(電気!C$2,5)&amp;電気!$B6)</f>
        <v>0</v>
      </c>
      <c r="D6" s="1">
        <f>SUMIFS('インターネット環境家計簿_使用量（貼り付け用）'!$C:$C,'インターネット環境家計簿_使用量（貼り付け用）'!$A:$A,"消費量",'インターネット環境家計簿_使用量（貼り付け用）'!$B:$B,LEFT(電気!D$2,5)&amp;電気!$B6)</f>
        <v>0</v>
      </c>
      <c r="E6" s="1">
        <f>SUMIFS('インターネット環境家計簿_使用量（貼り付け用）'!$C:$C,'インターネット環境家計簿_使用量（貼り付け用）'!$A:$A,"消費量",'インターネット環境家計簿_使用量（貼り付け用）'!$B:$B,LEFT(電気!E$2,5)&amp;電気!$B6)</f>
        <v>0</v>
      </c>
      <c r="F6" s="1">
        <f>SUMIFS('インターネット環境家計簿_使用量（貼り付け用）'!$C:$C,'インターネット環境家計簿_使用量（貼り付け用）'!$A:$A,"消費量",'インターネット環境家計簿_使用量（貼り付け用）'!$B:$B,LEFT(電気!F$2,5)&amp;電気!$B6)</f>
        <v>0</v>
      </c>
      <c r="G6" s="1">
        <f>SUMIFS('インターネット環境家計簿_使用量（貼り付け用）'!$C:$C,'インターネット環境家計簿_使用量（貼り付け用）'!$A:$A,"消費量",'インターネット環境家計簿_使用量（貼り付け用）'!$B:$B,LEFT(電気!G$2,5)&amp;電気!$B6)</f>
        <v>0</v>
      </c>
      <c r="H6" s="1">
        <f>SUMIFS('インターネット環境家計簿_使用量（貼り付け用）'!$C:$C,'インターネット環境家計簿_使用量（貼り付け用）'!$A:$A,"消費量",'インターネット環境家計簿_使用量（貼り付け用）'!$B:$B,LEFT(電気!H$2,5)&amp;電気!$B6)</f>
        <v>0</v>
      </c>
      <c r="I6" s="1">
        <f>SUMIFS('インターネット環境家計簿_使用量（貼り付け用）'!$C:$C,'インターネット環境家計簿_使用量（貼り付け用）'!$A:$A,"消費量",'インターネット環境家計簿_使用量（貼り付け用）'!$B:$B,LEFT(電気!I$2,5)&amp;電気!$B6)</f>
        <v>0</v>
      </c>
      <c r="J6" s="1">
        <f>SUMIFS('インターネット環境家計簿_使用量（貼り付け用）'!$C:$C,'インターネット環境家計簿_使用量（貼り付け用）'!$A:$A,"消費量",'インターネット環境家計簿_使用量（貼り付け用）'!$B:$B,LEFT(電気!J$2,5)&amp;電気!$B6)</f>
        <v>0</v>
      </c>
      <c r="K6" s="1">
        <f>SUMIFS('インターネット環境家計簿_使用量（貼り付け用）'!$C:$C,'インターネット環境家計簿_使用量（貼り付け用）'!$A:$A,"消費量",'インターネット環境家計簿_使用量（貼り付け用）'!$B:$B,LEFT(電気!K$2,5)&amp;電気!$B6)</f>
        <v>0</v>
      </c>
      <c r="L6" s="1">
        <f>SUMIFS('インターネット環境家計簿_使用量（貼り付け用）'!$C:$C,'インターネット環境家計簿_使用量（貼り付け用）'!$A:$A,"消費量",'インターネット環境家計簿_使用量（貼り付け用）'!$B:$B,LEFT(電気!L$2,5)&amp;電気!$B6)</f>
        <v>0</v>
      </c>
      <c r="M6" s="1"/>
    </row>
    <row r="7" spans="1:13" x14ac:dyDescent="0.7">
      <c r="B7" t="s">
        <v>5</v>
      </c>
      <c r="C7" s="1">
        <f>SUMIFS('インターネット環境家計簿_使用量（貼り付け用）'!$C:$C,'インターネット環境家計簿_使用量（貼り付け用）'!$A:$A,"消費量",'インターネット環境家計簿_使用量（貼り付け用）'!$B:$B,LEFT(電気!C$2,5)&amp;電気!$B7)</f>
        <v>0</v>
      </c>
      <c r="D7" s="1">
        <f>SUMIFS('インターネット環境家計簿_使用量（貼り付け用）'!$C:$C,'インターネット環境家計簿_使用量（貼り付け用）'!$A:$A,"消費量",'インターネット環境家計簿_使用量（貼り付け用）'!$B:$B,LEFT(電気!D$2,5)&amp;電気!$B7)</f>
        <v>0</v>
      </c>
      <c r="E7" s="1">
        <f>SUMIFS('インターネット環境家計簿_使用量（貼り付け用）'!$C:$C,'インターネット環境家計簿_使用量（貼り付け用）'!$A:$A,"消費量",'インターネット環境家計簿_使用量（貼り付け用）'!$B:$B,LEFT(電気!E$2,5)&amp;電気!$B7)</f>
        <v>0</v>
      </c>
      <c r="F7" s="1">
        <f>SUMIFS('インターネット環境家計簿_使用量（貼り付け用）'!$C:$C,'インターネット環境家計簿_使用量（貼り付け用）'!$A:$A,"消費量",'インターネット環境家計簿_使用量（貼り付け用）'!$B:$B,LEFT(電気!F$2,5)&amp;電気!$B7)</f>
        <v>0</v>
      </c>
      <c r="G7" s="1">
        <f>SUMIFS('インターネット環境家計簿_使用量（貼り付け用）'!$C:$C,'インターネット環境家計簿_使用量（貼り付け用）'!$A:$A,"消費量",'インターネット環境家計簿_使用量（貼り付け用）'!$B:$B,LEFT(電気!G$2,5)&amp;電気!$B7)</f>
        <v>0</v>
      </c>
      <c r="H7" s="1">
        <f>SUMIFS('インターネット環境家計簿_使用量（貼り付け用）'!$C:$C,'インターネット環境家計簿_使用量（貼り付け用）'!$A:$A,"消費量",'インターネット環境家計簿_使用量（貼り付け用）'!$B:$B,LEFT(電気!H$2,5)&amp;電気!$B7)</f>
        <v>0</v>
      </c>
      <c r="I7" s="1">
        <f>SUMIFS('インターネット環境家計簿_使用量（貼り付け用）'!$C:$C,'インターネット環境家計簿_使用量（貼り付け用）'!$A:$A,"消費量",'インターネット環境家計簿_使用量（貼り付け用）'!$B:$B,LEFT(電気!I$2,5)&amp;電気!$B7)</f>
        <v>0</v>
      </c>
      <c r="J7" s="1">
        <f>SUMIFS('インターネット環境家計簿_使用量（貼り付け用）'!$C:$C,'インターネット環境家計簿_使用量（貼り付け用）'!$A:$A,"消費量",'インターネット環境家計簿_使用量（貼り付け用）'!$B:$B,LEFT(電気!J$2,5)&amp;電気!$B7)</f>
        <v>0</v>
      </c>
      <c r="K7" s="1">
        <f>SUMIFS('インターネット環境家計簿_使用量（貼り付け用）'!$C:$C,'インターネット環境家計簿_使用量（貼り付け用）'!$A:$A,"消費量",'インターネット環境家計簿_使用量（貼り付け用）'!$B:$B,LEFT(電気!K$2,5)&amp;電気!$B7)</f>
        <v>0</v>
      </c>
      <c r="L7" s="1">
        <f>SUMIFS('インターネット環境家計簿_使用量（貼り付け用）'!$C:$C,'インターネット環境家計簿_使用量（貼り付け用）'!$A:$A,"消費量",'インターネット環境家計簿_使用量（貼り付け用）'!$B:$B,LEFT(電気!L$2,5)&amp;電気!$B7)</f>
        <v>0</v>
      </c>
      <c r="M7" s="1"/>
    </row>
    <row r="8" spans="1:13" x14ac:dyDescent="0.7">
      <c r="B8" t="s">
        <v>4</v>
      </c>
      <c r="C8" s="1">
        <f>SUMIFS('インターネット環境家計簿_使用量（貼り付け用）'!$C:$C,'インターネット環境家計簿_使用量（貼り付け用）'!$A:$A,"消費量",'インターネット環境家計簿_使用量（貼り付け用）'!$B:$B,LEFT(電気!C$2,5)&amp;電気!$B8)</f>
        <v>0</v>
      </c>
      <c r="D8" s="1">
        <f>SUMIFS('インターネット環境家計簿_使用量（貼り付け用）'!$C:$C,'インターネット環境家計簿_使用量（貼り付け用）'!$A:$A,"消費量",'インターネット環境家計簿_使用量（貼り付け用）'!$B:$B,LEFT(電気!D$2,5)&amp;電気!$B8)</f>
        <v>0</v>
      </c>
      <c r="E8" s="1">
        <f>SUMIFS('インターネット環境家計簿_使用量（貼り付け用）'!$C:$C,'インターネット環境家計簿_使用量（貼り付け用）'!$A:$A,"消費量",'インターネット環境家計簿_使用量（貼り付け用）'!$B:$B,LEFT(電気!E$2,5)&amp;電気!$B8)</f>
        <v>0</v>
      </c>
      <c r="F8" s="1">
        <f>SUMIFS('インターネット環境家計簿_使用量（貼り付け用）'!$C:$C,'インターネット環境家計簿_使用量（貼り付け用）'!$A:$A,"消費量",'インターネット環境家計簿_使用量（貼り付け用）'!$B:$B,LEFT(電気!F$2,5)&amp;電気!$B8)</f>
        <v>0</v>
      </c>
      <c r="G8" s="1">
        <f>SUMIFS('インターネット環境家計簿_使用量（貼り付け用）'!$C:$C,'インターネット環境家計簿_使用量（貼り付け用）'!$A:$A,"消費量",'インターネット環境家計簿_使用量（貼り付け用）'!$B:$B,LEFT(電気!G$2,5)&amp;電気!$B8)</f>
        <v>0</v>
      </c>
      <c r="H8" s="1">
        <f>SUMIFS('インターネット環境家計簿_使用量（貼り付け用）'!$C:$C,'インターネット環境家計簿_使用量（貼り付け用）'!$A:$A,"消費量",'インターネット環境家計簿_使用量（貼り付け用）'!$B:$B,LEFT(電気!H$2,5)&amp;電気!$B8)</f>
        <v>0</v>
      </c>
      <c r="I8" s="1">
        <f>SUMIFS('インターネット環境家計簿_使用量（貼り付け用）'!$C:$C,'インターネット環境家計簿_使用量（貼り付け用）'!$A:$A,"消費量",'インターネット環境家計簿_使用量（貼り付け用）'!$B:$B,LEFT(電気!I$2,5)&amp;電気!$B8)</f>
        <v>0</v>
      </c>
      <c r="J8" s="1">
        <f>SUMIFS('インターネット環境家計簿_使用量（貼り付け用）'!$C:$C,'インターネット環境家計簿_使用量（貼り付け用）'!$A:$A,"消費量",'インターネット環境家計簿_使用量（貼り付け用）'!$B:$B,LEFT(電気!J$2,5)&amp;電気!$B8)</f>
        <v>0</v>
      </c>
      <c r="K8" s="1">
        <f>SUMIFS('インターネット環境家計簿_使用量（貼り付け用）'!$C:$C,'インターネット環境家計簿_使用量（貼り付け用）'!$A:$A,"消費量",'インターネット環境家計簿_使用量（貼り付け用）'!$B:$B,LEFT(電気!K$2,5)&amp;電気!$B8)</f>
        <v>0</v>
      </c>
      <c r="L8" s="1">
        <f>SUMIFS('インターネット環境家計簿_使用量（貼り付け用）'!$C:$C,'インターネット環境家計簿_使用量（貼り付け用）'!$A:$A,"消費量",'インターネット環境家計簿_使用量（貼り付け用）'!$B:$B,LEFT(電気!L$2,5)&amp;電気!$B8)</f>
        <v>0</v>
      </c>
      <c r="M8" s="1"/>
    </row>
    <row r="9" spans="1:13" x14ac:dyDescent="0.7">
      <c r="B9" t="s">
        <v>3</v>
      </c>
      <c r="C9" s="1">
        <f>SUMIFS('インターネット環境家計簿_使用量（貼り付け用）'!$C:$C,'インターネット環境家計簿_使用量（貼り付け用）'!$A:$A,"消費量",'インターネット環境家計簿_使用量（貼り付け用）'!$B:$B,LEFT(電気!C$2,5)&amp;電気!$B9)</f>
        <v>0</v>
      </c>
      <c r="D9" s="1">
        <f>SUMIFS('インターネット環境家計簿_使用量（貼り付け用）'!$C:$C,'インターネット環境家計簿_使用量（貼り付け用）'!$A:$A,"消費量",'インターネット環境家計簿_使用量（貼り付け用）'!$B:$B,LEFT(電気!D$2,5)&amp;電気!$B9)</f>
        <v>0</v>
      </c>
      <c r="E9" s="1">
        <f>SUMIFS('インターネット環境家計簿_使用量（貼り付け用）'!$C:$C,'インターネット環境家計簿_使用量（貼り付け用）'!$A:$A,"消費量",'インターネット環境家計簿_使用量（貼り付け用）'!$B:$B,LEFT(電気!E$2,5)&amp;電気!$B9)</f>
        <v>0</v>
      </c>
      <c r="F9" s="1">
        <f>SUMIFS('インターネット環境家計簿_使用量（貼り付け用）'!$C:$C,'インターネット環境家計簿_使用量（貼り付け用）'!$A:$A,"消費量",'インターネット環境家計簿_使用量（貼り付け用）'!$B:$B,LEFT(電気!F$2,5)&amp;電気!$B9)</f>
        <v>0</v>
      </c>
      <c r="G9" s="1">
        <f>SUMIFS('インターネット環境家計簿_使用量（貼り付け用）'!$C:$C,'インターネット環境家計簿_使用量（貼り付け用）'!$A:$A,"消費量",'インターネット環境家計簿_使用量（貼り付け用）'!$B:$B,LEFT(電気!G$2,5)&amp;電気!$B9)</f>
        <v>0</v>
      </c>
      <c r="H9" s="1">
        <f>SUMIFS('インターネット環境家計簿_使用量（貼り付け用）'!$C:$C,'インターネット環境家計簿_使用量（貼り付け用）'!$A:$A,"消費量",'インターネット環境家計簿_使用量（貼り付け用）'!$B:$B,LEFT(電気!H$2,5)&amp;電気!$B9)</f>
        <v>0</v>
      </c>
      <c r="I9" s="1">
        <f>SUMIFS('インターネット環境家計簿_使用量（貼り付け用）'!$C:$C,'インターネット環境家計簿_使用量（貼り付け用）'!$A:$A,"消費量",'インターネット環境家計簿_使用量（貼り付け用）'!$B:$B,LEFT(電気!I$2,5)&amp;電気!$B9)</f>
        <v>0</v>
      </c>
      <c r="J9" s="1">
        <f>SUMIFS('インターネット環境家計簿_使用量（貼り付け用）'!$C:$C,'インターネット環境家計簿_使用量（貼り付け用）'!$A:$A,"消費量",'インターネット環境家計簿_使用量（貼り付け用）'!$B:$B,LEFT(電気!J$2,5)&amp;電気!$B9)</f>
        <v>0</v>
      </c>
      <c r="K9" s="1">
        <f>SUMIFS('インターネット環境家計簿_使用量（貼り付け用）'!$C:$C,'インターネット環境家計簿_使用量（貼り付け用）'!$A:$A,"消費量",'インターネット環境家計簿_使用量（貼り付け用）'!$B:$B,LEFT(電気!K$2,5)&amp;電気!$B9)</f>
        <v>0</v>
      </c>
      <c r="L9" s="1">
        <f>SUMIFS('インターネット環境家計簿_使用量（貼り付け用）'!$C:$C,'インターネット環境家計簿_使用量（貼り付け用）'!$A:$A,"消費量",'インターネット環境家計簿_使用量（貼り付け用）'!$B:$B,LEFT(電気!L$2,5)&amp;電気!$B9)</f>
        <v>0</v>
      </c>
      <c r="M9" s="1"/>
    </row>
    <row r="10" spans="1:13" x14ac:dyDescent="0.7">
      <c r="B10" t="s">
        <v>2</v>
      </c>
      <c r="C10" s="1">
        <f>SUMIFS('インターネット環境家計簿_使用量（貼り付け用）'!$C:$C,'インターネット環境家計簿_使用量（貼り付け用）'!$A:$A,"消費量",'インターネット環境家計簿_使用量（貼り付け用）'!$B:$B,LEFT(電気!C$2,5)&amp;電気!$B10)</f>
        <v>0</v>
      </c>
      <c r="D10" s="1">
        <f>SUMIFS('インターネット環境家計簿_使用量（貼り付け用）'!$C:$C,'インターネット環境家計簿_使用量（貼り付け用）'!$A:$A,"消費量",'インターネット環境家計簿_使用量（貼り付け用）'!$B:$B,LEFT(電気!D$2,5)&amp;電気!$B10)</f>
        <v>0</v>
      </c>
      <c r="E10" s="1">
        <f>SUMIFS('インターネット環境家計簿_使用量（貼り付け用）'!$C:$C,'インターネット環境家計簿_使用量（貼り付け用）'!$A:$A,"消費量",'インターネット環境家計簿_使用量（貼り付け用）'!$B:$B,LEFT(電気!E$2,5)&amp;電気!$B10)</f>
        <v>0</v>
      </c>
      <c r="F10" s="1">
        <f>SUMIFS('インターネット環境家計簿_使用量（貼り付け用）'!$C:$C,'インターネット環境家計簿_使用量（貼り付け用）'!$A:$A,"消費量",'インターネット環境家計簿_使用量（貼り付け用）'!$B:$B,LEFT(電気!F$2,5)&amp;電気!$B10)</f>
        <v>0</v>
      </c>
      <c r="G10" s="1">
        <f>SUMIFS('インターネット環境家計簿_使用量（貼り付け用）'!$C:$C,'インターネット環境家計簿_使用量（貼り付け用）'!$A:$A,"消費量",'インターネット環境家計簿_使用量（貼り付け用）'!$B:$B,LEFT(電気!G$2,5)&amp;電気!$B10)</f>
        <v>0</v>
      </c>
      <c r="H10" s="1">
        <f>SUMIFS('インターネット環境家計簿_使用量（貼り付け用）'!$C:$C,'インターネット環境家計簿_使用量（貼り付け用）'!$A:$A,"消費量",'インターネット環境家計簿_使用量（貼り付け用）'!$B:$B,LEFT(電気!H$2,5)&amp;電気!$B10)</f>
        <v>0</v>
      </c>
      <c r="I10" s="1">
        <f>SUMIFS('インターネット環境家計簿_使用量（貼り付け用）'!$C:$C,'インターネット環境家計簿_使用量（貼り付け用）'!$A:$A,"消費量",'インターネット環境家計簿_使用量（貼り付け用）'!$B:$B,LEFT(電気!I$2,5)&amp;電気!$B10)</f>
        <v>0</v>
      </c>
      <c r="J10" s="1">
        <f>SUMIFS('インターネット環境家計簿_使用量（貼り付け用）'!$C:$C,'インターネット環境家計簿_使用量（貼り付け用）'!$A:$A,"消費量",'インターネット環境家計簿_使用量（貼り付け用）'!$B:$B,LEFT(電気!J$2,5)&amp;電気!$B10)</f>
        <v>0</v>
      </c>
      <c r="K10" s="1">
        <f>SUMIFS('インターネット環境家計簿_使用量（貼り付け用）'!$C:$C,'インターネット環境家計簿_使用量（貼り付け用）'!$A:$A,"消費量",'インターネット環境家計簿_使用量（貼り付け用）'!$B:$B,LEFT(電気!K$2,5)&amp;電気!$B10)</f>
        <v>0</v>
      </c>
      <c r="L10" s="1">
        <f>SUMIFS('インターネット環境家計簿_使用量（貼り付け用）'!$C:$C,'インターネット環境家計簿_使用量（貼り付け用）'!$A:$A,"消費量",'インターネット環境家計簿_使用量（貼り付け用）'!$B:$B,LEFT(電気!L$2,5)&amp;電気!$B10)</f>
        <v>0</v>
      </c>
      <c r="M10" s="1"/>
    </row>
    <row r="11" spans="1:13" x14ac:dyDescent="0.7">
      <c r="B11" t="s">
        <v>1</v>
      </c>
      <c r="C11" s="1">
        <f>SUMIFS('インターネット環境家計簿_使用量（貼り付け用）'!$C:$C,'インターネット環境家計簿_使用量（貼り付け用）'!$A:$A,"消費量",'インターネット環境家計簿_使用量（貼り付け用）'!$B:$B,LEFT(電気!C$2,5)&amp;電気!$B11)</f>
        <v>0</v>
      </c>
      <c r="D11" s="1">
        <f>SUMIFS('インターネット環境家計簿_使用量（貼り付け用）'!$C:$C,'インターネット環境家計簿_使用量（貼り付け用）'!$A:$A,"消費量",'インターネット環境家計簿_使用量（貼り付け用）'!$B:$B,LEFT(電気!D$2,5)&amp;電気!$B11)</f>
        <v>0</v>
      </c>
      <c r="E11" s="1">
        <f>SUMIFS('インターネット環境家計簿_使用量（貼り付け用）'!$C:$C,'インターネット環境家計簿_使用量（貼り付け用）'!$A:$A,"消費量",'インターネット環境家計簿_使用量（貼り付け用）'!$B:$B,LEFT(電気!E$2,5)&amp;電気!$B11)</f>
        <v>0</v>
      </c>
      <c r="F11" s="1">
        <f>SUMIFS('インターネット環境家計簿_使用量（貼り付け用）'!$C:$C,'インターネット環境家計簿_使用量（貼り付け用）'!$A:$A,"消費量",'インターネット環境家計簿_使用量（貼り付け用）'!$B:$B,LEFT(電気!F$2,5)&amp;電気!$B11)</f>
        <v>0</v>
      </c>
      <c r="G11" s="1">
        <f>SUMIFS('インターネット環境家計簿_使用量（貼り付け用）'!$C:$C,'インターネット環境家計簿_使用量（貼り付け用）'!$A:$A,"消費量",'インターネット環境家計簿_使用量（貼り付け用）'!$B:$B,LEFT(電気!G$2,5)&amp;電気!$B11)</f>
        <v>0</v>
      </c>
      <c r="H11" s="1">
        <f>SUMIFS('インターネット環境家計簿_使用量（貼り付け用）'!$C:$C,'インターネット環境家計簿_使用量（貼り付け用）'!$A:$A,"消費量",'インターネット環境家計簿_使用量（貼り付け用）'!$B:$B,LEFT(電気!H$2,5)&amp;電気!$B11)</f>
        <v>0</v>
      </c>
      <c r="I11" s="1">
        <f>SUMIFS('インターネット環境家計簿_使用量（貼り付け用）'!$C:$C,'インターネット環境家計簿_使用量（貼り付け用）'!$A:$A,"消費量",'インターネット環境家計簿_使用量（貼り付け用）'!$B:$B,LEFT(電気!I$2,5)&amp;電気!$B11)</f>
        <v>0</v>
      </c>
      <c r="J11" s="1">
        <f>SUMIFS('インターネット環境家計簿_使用量（貼り付け用）'!$C:$C,'インターネット環境家計簿_使用量（貼り付け用）'!$A:$A,"消費量",'インターネット環境家計簿_使用量（貼り付け用）'!$B:$B,LEFT(電気!J$2,5)&amp;電気!$B11)</f>
        <v>0</v>
      </c>
      <c r="K11" s="1">
        <f>SUMIFS('インターネット環境家計簿_使用量（貼り付け用）'!$C:$C,'インターネット環境家計簿_使用量（貼り付け用）'!$A:$A,"消費量",'インターネット環境家計簿_使用量（貼り付け用）'!$B:$B,LEFT(電気!K$2,5)&amp;電気!$B11)</f>
        <v>0</v>
      </c>
      <c r="L11" s="1">
        <f>SUMIFS('インターネット環境家計簿_使用量（貼り付け用）'!$C:$C,'インターネット環境家計簿_使用量（貼り付け用）'!$A:$A,"消費量",'インターネット環境家計簿_使用量（貼り付け用）'!$B:$B,LEFT(電気!L$2,5)&amp;電気!$B11)</f>
        <v>0</v>
      </c>
      <c r="M11" s="1"/>
    </row>
    <row r="12" spans="1:13" x14ac:dyDescent="0.7">
      <c r="B12" t="s">
        <v>0</v>
      </c>
      <c r="C12" s="1">
        <f>SUMIFS('インターネット環境家計簿_使用量（貼り付け用）'!$C:$C,'インターネット環境家計簿_使用量（貼り付け用）'!$A:$A,"消費量",'インターネット環境家計簿_使用量（貼り付け用）'!$B:$B,LEFT(電気!C$2,5)&amp;電気!$B12)</f>
        <v>0</v>
      </c>
      <c r="D12" s="1">
        <f>SUMIFS('インターネット環境家計簿_使用量（貼り付け用）'!$C:$C,'インターネット環境家計簿_使用量（貼り付け用）'!$A:$A,"消費量",'インターネット環境家計簿_使用量（貼り付け用）'!$B:$B,LEFT(電気!D$2,5)&amp;電気!$B12)</f>
        <v>0</v>
      </c>
      <c r="E12" s="1">
        <f>SUMIFS('インターネット環境家計簿_使用量（貼り付け用）'!$C:$C,'インターネット環境家計簿_使用量（貼り付け用）'!$A:$A,"消費量",'インターネット環境家計簿_使用量（貼り付け用）'!$B:$B,LEFT(電気!E$2,5)&amp;電気!$B12)</f>
        <v>0</v>
      </c>
      <c r="F12" s="1">
        <f>SUMIFS('インターネット環境家計簿_使用量（貼り付け用）'!$C:$C,'インターネット環境家計簿_使用量（貼り付け用）'!$A:$A,"消費量",'インターネット環境家計簿_使用量（貼り付け用）'!$B:$B,LEFT(電気!F$2,5)&amp;電気!$B12)</f>
        <v>0</v>
      </c>
      <c r="G12" s="1">
        <f>SUMIFS('インターネット環境家計簿_使用量（貼り付け用）'!$C:$C,'インターネット環境家計簿_使用量（貼り付け用）'!$A:$A,"消費量",'インターネット環境家計簿_使用量（貼り付け用）'!$B:$B,LEFT(電気!G$2,5)&amp;電気!$B12)</f>
        <v>0</v>
      </c>
      <c r="H12" s="1">
        <f>SUMIFS('インターネット環境家計簿_使用量（貼り付け用）'!$C:$C,'インターネット環境家計簿_使用量（貼り付け用）'!$A:$A,"消費量",'インターネット環境家計簿_使用量（貼り付け用）'!$B:$B,LEFT(電気!H$2,5)&amp;電気!$B12)</f>
        <v>0</v>
      </c>
      <c r="I12" s="1">
        <f>SUMIFS('インターネット環境家計簿_使用量（貼り付け用）'!$C:$C,'インターネット環境家計簿_使用量（貼り付け用）'!$A:$A,"消費量",'インターネット環境家計簿_使用量（貼り付け用）'!$B:$B,LEFT(電気!I$2,5)&amp;電気!$B12)</f>
        <v>0</v>
      </c>
      <c r="J12" s="1">
        <f>SUMIFS('インターネット環境家計簿_使用量（貼り付け用）'!$C:$C,'インターネット環境家計簿_使用量（貼り付け用）'!$A:$A,"消費量",'インターネット環境家計簿_使用量（貼り付け用）'!$B:$B,LEFT(電気!J$2,5)&amp;電気!$B12)</f>
        <v>0</v>
      </c>
      <c r="K12" s="1">
        <f>SUMIFS('インターネット環境家計簿_使用量（貼り付け用）'!$C:$C,'インターネット環境家計簿_使用量（貼り付け用）'!$A:$A,"消費量",'インターネット環境家計簿_使用量（貼り付け用）'!$B:$B,LEFT(電気!K$2,5)&amp;電気!$B12)</f>
        <v>0</v>
      </c>
      <c r="L12" s="1">
        <f>SUMIFS('インターネット環境家計簿_使用量（貼り付け用）'!$C:$C,'インターネット環境家計簿_使用量（貼り付け用）'!$A:$A,"消費量",'インターネット環境家計簿_使用量（貼り付け用）'!$B:$B,LEFT(電気!L$2,5)&amp;電気!$B12)</f>
        <v>0</v>
      </c>
      <c r="M12" s="1"/>
    </row>
    <row r="13" spans="1:13" x14ac:dyDescent="0.7">
      <c r="B13" t="s">
        <v>11</v>
      </c>
      <c r="C13" s="1">
        <f>SUMIFS('インターネット環境家計簿_使用量（貼り付け用）'!$C:$C,'インターネット環境家計簿_使用量（貼り付け用）'!$A:$A,"消費量",'インターネット環境家計簿_使用量（貼り付け用）'!$B:$B,LEFT(電気!D$2,5)&amp;電気!$B13)</f>
        <v>0</v>
      </c>
      <c r="D13" s="1">
        <f>SUMIFS('インターネット環境家計簿_使用量（貼り付け用）'!$C:$C,'インターネット環境家計簿_使用量（貼り付け用）'!$A:$A,"消費量",'インターネット環境家計簿_使用量（貼り付け用）'!$B:$B,LEFT(電気!E$2,5)&amp;電気!$B13)</f>
        <v>0</v>
      </c>
      <c r="E13" s="1">
        <f>SUMIFS('インターネット環境家計簿_使用量（貼り付け用）'!$C:$C,'インターネット環境家計簿_使用量（貼り付け用）'!$A:$A,"消費量",'インターネット環境家計簿_使用量（貼り付け用）'!$B:$B,LEFT(電気!F$2,5)&amp;電気!$B13)</f>
        <v>0</v>
      </c>
      <c r="F13" s="1">
        <f>SUMIFS('インターネット環境家計簿_使用量（貼り付け用）'!$C:$C,'インターネット環境家計簿_使用量（貼り付け用）'!$A:$A,"消費量",'インターネット環境家計簿_使用量（貼り付け用）'!$B:$B,LEFT(電気!G$2,5)&amp;電気!$B13)</f>
        <v>0</v>
      </c>
      <c r="G13" s="1">
        <f>SUMIFS('インターネット環境家計簿_使用量（貼り付け用）'!$C:$C,'インターネット環境家計簿_使用量（貼り付け用）'!$A:$A,"消費量",'インターネット環境家計簿_使用量（貼り付け用）'!$B:$B,LEFT(電気!H$2,5)&amp;電気!$B13)</f>
        <v>0</v>
      </c>
      <c r="H13" s="1">
        <f>SUMIFS('インターネット環境家計簿_使用量（貼り付け用）'!$C:$C,'インターネット環境家計簿_使用量（貼り付け用）'!$A:$A,"消費量",'インターネット環境家計簿_使用量（貼り付け用）'!$B:$B,LEFT(電気!I$2,5)&amp;電気!$B13)</f>
        <v>0</v>
      </c>
      <c r="I13" s="1">
        <f>SUMIFS('インターネット環境家計簿_使用量（貼り付け用）'!$C:$C,'インターネット環境家計簿_使用量（貼り付け用）'!$A:$A,"消費量",'インターネット環境家計簿_使用量（貼り付け用）'!$B:$B,LEFT(電気!J$2,5)&amp;電気!$B13)</f>
        <v>0</v>
      </c>
      <c r="J13" s="1">
        <f>SUMIFS('インターネット環境家計簿_使用量（貼り付け用）'!$C:$C,'インターネット環境家計簿_使用量（貼り付け用）'!$A:$A,"消費量",'インターネット環境家計簿_使用量（貼り付け用）'!$B:$B,LEFT(電気!K$2,5)&amp;電気!$B13)</f>
        <v>0</v>
      </c>
      <c r="K13" s="1">
        <f>SUMIFS('インターネット環境家計簿_使用量（貼り付け用）'!$C:$C,'インターネット環境家計簿_使用量（貼り付け用）'!$A:$A,"消費量",'インターネット環境家計簿_使用量（貼り付け用）'!$B:$B,LEFT(電気!L$2,5)&amp;電気!$B13)</f>
        <v>0</v>
      </c>
      <c r="L13" s="1">
        <f>SUMIFS('インターネット環境家計簿_使用量（貼り付け用）'!$C:$C,'インターネット環境家計簿_使用量（貼り付け用）'!$A:$A,"消費量",'インターネット環境家計簿_使用量（貼り付け用）'!$B:$B,LEFT(電気!M$2,5)&amp;電気!$B13)</f>
        <v>0</v>
      </c>
      <c r="M13" s="1"/>
    </row>
    <row r="14" spans="1:13" x14ac:dyDescent="0.7">
      <c r="B14" t="s">
        <v>10</v>
      </c>
      <c r="C14" s="1">
        <f>SUMIFS('インターネット環境家計簿_使用量（貼り付け用）'!$C:$C,'インターネット環境家計簿_使用量（貼り付け用）'!$A:$A,"消費量",'インターネット環境家計簿_使用量（貼り付け用）'!$B:$B,LEFT(電気!D$2,5)&amp;電気!$B14)</f>
        <v>0</v>
      </c>
      <c r="D14" s="1">
        <f>SUMIFS('インターネット環境家計簿_使用量（貼り付け用）'!$C:$C,'インターネット環境家計簿_使用量（貼り付け用）'!$A:$A,"消費量",'インターネット環境家計簿_使用量（貼り付け用）'!$B:$B,LEFT(電気!E$2,5)&amp;電気!$B14)</f>
        <v>0</v>
      </c>
      <c r="E14" s="1">
        <f>SUMIFS('インターネット環境家計簿_使用量（貼り付け用）'!$C:$C,'インターネット環境家計簿_使用量（貼り付け用）'!$A:$A,"消費量",'インターネット環境家計簿_使用量（貼り付け用）'!$B:$B,LEFT(電気!F$2,5)&amp;電気!$B14)</f>
        <v>0</v>
      </c>
      <c r="F14" s="1">
        <f>SUMIFS('インターネット環境家計簿_使用量（貼り付け用）'!$C:$C,'インターネット環境家計簿_使用量（貼り付け用）'!$A:$A,"消費量",'インターネット環境家計簿_使用量（貼り付け用）'!$B:$B,LEFT(電気!G$2,5)&amp;電気!$B14)</f>
        <v>0</v>
      </c>
      <c r="G14" s="1">
        <f>SUMIFS('インターネット環境家計簿_使用量（貼り付け用）'!$C:$C,'インターネット環境家計簿_使用量（貼り付け用）'!$A:$A,"消費量",'インターネット環境家計簿_使用量（貼り付け用）'!$B:$B,LEFT(電気!H$2,5)&amp;電気!$B14)</f>
        <v>0</v>
      </c>
      <c r="H14" s="1">
        <f>SUMIFS('インターネット環境家計簿_使用量（貼り付け用）'!$C:$C,'インターネット環境家計簿_使用量（貼り付け用）'!$A:$A,"消費量",'インターネット環境家計簿_使用量（貼り付け用）'!$B:$B,LEFT(電気!I$2,5)&amp;電気!$B14)</f>
        <v>0</v>
      </c>
      <c r="I14" s="1">
        <f>SUMIFS('インターネット環境家計簿_使用量（貼り付け用）'!$C:$C,'インターネット環境家計簿_使用量（貼り付け用）'!$A:$A,"消費量",'インターネット環境家計簿_使用量（貼り付け用）'!$B:$B,LEFT(電気!J$2,5)&amp;電気!$B14)</f>
        <v>0</v>
      </c>
      <c r="J14" s="1">
        <f>SUMIFS('インターネット環境家計簿_使用量（貼り付け用）'!$C:$C,'インターネット環境家計簿_使用量（貼り付け用）'!$A:$A,"消費量",'インターネット環境家計簿_使用量（貼り付け用）'!$B:$B,LEFT(電気!K$2,5)&amp;電気!$B14)</f>
        <v>0</v>
      </c>
      <c r="K14" s="1">
        <f>SUMIFS('インターネット環境家計簿_使用量（貼り付け用）'!$C:$C,'インターネット環境家計簿_使用量（貼り付け用）'!$A:$A,"消費量",'インターネット環境家計簿_使用量（貼り付け用）'!$B:$B,LEFT(電気!L$2,5)&amp;電気!$B14)</f>
        <v>0</v>
      </c>
      <c r="L14" s="1">
        <f>SUMIFS('インターネット環境家計簿_使用量（貼り付け用）'!$C:$C,'インターネット環境家計簿_使用量（貼り付け用）'!$A:$A,"消費量",'インターネット環境家計簿_使用量（貼り付け用）'!$B:$B,LEFT(電気!M$2,5)&amp;電気!$B14)</f>
        <v>0</v>
      </c>
      <c r="M14" s="1"/>
    </row>
    <row r="15" spans="1:13" x14ac:dyDescent="0.7">
      <c r="B15" t="s">
        <v>9</v>
      </c>
      <c r="C15" s="1">
        <f>SUMIFS('インターネット環境家計簿_使用量（貼り付け用）'!$C:$C,'インターネット環境家計簿_使用量（貼り付け用）'!$A:$A,"消費量",'インターネット環境家計簿_使用量（貼り付け用）'!$B:$B,LEFT(電気!D$2,5)&amp;電気!$B15)</f>
        <v>0</v>
      </c>
      <c r="D15" s="1">
        <f>SUMIFS('インターネット環境家計簿_使用量（貼り付け用）'!$C:$C,'インターネット環境家計簿_使用量（貼り付け用）'!$A:$A,"消費量",'インターネット環境家計簿_使用量（貼り付け用）'!$B:$B,LEFT(電気!E$2,5)&amp;電気!$B15)</f>
        <v>0</v>
      </c>
      <c r="E15" s="1">
        <f>SUMIFS('インターネット環境家計簿_使用量（貼り付け用）'!$C:$C,'インターネット環境家計簿_使用量（貼り付け用）'!$A:$A,"消費量",'インターネット環境家計簿_使用量（貼り付け用）'!$B:$B,LEFT(電気!F$2,5)&amp;電気!$B15)</f>
        <v>0</v>
      </c>
      <c r="F15" s="1">
        <f>SUMIFS('インターネット環境家計簿_使用量（貼り付け用）'!$C:$C,'インターネット環境家計簿_使用量（貼り付け用）'!$A:$A,"消費量",'インターネット環境家計簿_使用量（貼り付け用）'!$B:$B,LEFT(電気!G$2,5)&amp;電気!$B15)</f>
        <v>0</v>
      </c>
      <c r="G15" s="1">
        <f>SUMIFS('インターネット環境家計簿_使用量（貼り付け用）'!$C:$C,'インターネット環境家計簿_使用量（貼り付け用）'!$A:$A,"消費量",'インターネット環境家計簿_使用量（貼り付け用）'!$B:$B,LEFT(電気!H$2,5)&amp;電気!$B15)</f>
        <v>0</v>
      </c>
      <c r="H15" s="1">
        <f>SUMIFS('インターネット環境家計簿_使用量（貼り付け用）'!$C:$C,'インターネット環境家計簿_使用量（貼り付け用）'!$A:$A,"消費量",'インターネット環境家計簿_使用量（貼り付け用）'!$B:$B,LEFT(電気!I$2,5)&amp;電気!$B15)</f>
        <v>0</v>
      </c>
      <c r="I15" s="1">
        <f>SUMIFS('インターネット環境家計簿_使用量（貼り付け用）'!$C:$C,'インターネット環境家計簿_使用量（貼り付け用）'!$A:$A,"消費量",'インターネット環境家計簿_使用量（貼り付け用）'!$B:$B,LEFT(電気!J$2,5)&amp;電気!$B15)</f>
        <v>0</v>
      </c>
      <c r="J15" s="1">
        <f>SUMIFS('インターネット環境家計簿_使用量（貼り付け用）'!$C:$C,'インターネット環境家計簿_使用量（貼り付け用）'!$A:$A,"消費量",'インターネット環境家計簿_使用量（貼り付け用）'!$B:$B,LEFT(電気!K$2,5)&amp;電気!$B15)</f>
        <v>0</v>
      </c>
      <c r="K15" s="1">
        <f>SUMIFS('インターネット環境家計簿_使用量（貼り付け用）'!$C:$C,'インターネット環境家計簿_使用量（貼り付け用）'!$A:$A,"消費量",'インターネット環境家計簿_使用量（貼り付け用）'!$B:$B,LEFT(電気!L$2,5)&amp;電気!$B15)</f>
        <v>0</v>
      </c>
      <c r="L15" s="1">
        <f>SUMIFS('インターネット環境家計簿_使用量（貼り付け用）'!$C:$C,'インターネット環境家計簿_使用量（貼り付け用）'!$A:$A,"消費量",'インターネット環境家計簿_使用量（貼り付け用）'!$B:$B,LEFT(電気!M$2,5)&amp;電気!$B15)</f>
        <v>0</v>
      </c>
      <c r="M15" s="1"/>
    </row>
    <row r="17" spans="2:13" x14ac:dyDescent="0.7">
      <c r="B17" t="s">
        <v>24</v>
      </c>
      <c r="C17" s="1">
        <f t="shared" ref="C17:F17" si="0">SUM(C4:C15)</f>
        <v>0</v>
      </c>
      <c r="D17" s="1">
        <f t="shared" si="0"/>
        <v>0</v>
      </c>
      <c r="E17" s="1">
        <f t="shared" si="0"/>
        <v>0</v>
      </c>
      <c r="F17" s="1">
        <f t="shared" si="0"/>
        <v>0</v>
      </c>
      <c r="G17" s="1">
        <f>SUM(G4:G15)</f>
        <v>0</v>
      </c>
      <c r="H17" s="1">
        <f>SUM(H4:H15)</f>
        <v>0</v>
      </c>
      <c r="I17" s="1">
        <f>SUM(I4:I15)</f>
        <v>0</v>
      </c>
      <c r="J17" s="1">
        <f>SUM(J4:J15)</f>
        <v>0</v>
      </c>
      <c r="K17" s="1">
        <f>SUM(K4:K15)</f>
        <v>0</v>
      </c>
      <c r="L17" s="1">
        <f t="shared" ref="L17" si="1">SUM(L4:L15)</f>
        <v>0</v>
      </c>
      <c r="M17" s="1"/>
    </row>
    <row r="20" spans="2:13" x14ac:dyDescent="0.7">
      <c r="C20" t="str">
        <f>C2</f>
        <v>2014年度</v>
      </c>
      <c r="D20" t="str">
        <f t="shared" ref="D20:M20" si="2">D2</f>
        <v>2015年度</v>
      </c>
      <c r="E20" t="str">
        <f t="shared" si="2"/>
        <v>2016年度</v>
      </c>
      <c r="F20" t="str">
        <f t="shared" si="2"/>
        <v>2017年度</v>
      </c>
      <c r="G20" t="str">
        <f t="shared" si="2"/>
        <v>2018年度</v>
      </c>
      <c r="H20" t="str">
        <f t="shared" si="2"/>
        <v>2019年度</v>
      </c>
      <c r="I20" t="str">
        <f t="shared" si="2"/>
        <v>2020年度</v>
      </c>
      <c r="J20" t="str">
        <f t="shared" si="2"/>
        <v>2021年度</v>
      </c>
      <c r="K20" t="str">
        <f t="shared" si="2"/>
        <v>2022年度</v>
      </c>
      <c r="L20" t="str">
        <f t="shared" si="2"/>
        <v>2023年度</v>
      </c>
      <c r="M20" t="str">
        <f t="shared" si="2"/>
        <v>2024年度</v>
      </c>
    </row>
    <row r="21" spans="2:13" x14ac:dyDescent="0.7">
      <c r="B21" t="s">
        <v>8</v>
      </c>
      <c r="C21" s="1">
        <f>SUMIFS('インターネット環境家計簿_使用量（貼り付け用）'!$C:$C,'インターネット環境家計簿_使用量（貼り付け用）'!$A:$A,"金額",'インターネット環境家計簿_使用量（貼り付け用）'!$B:$B,LEFT(電気!C$2,5)&amp;電気!$B4)</f>
        <v>0</v>
      </c>
      <c r="D21" s="1">
        <f>SUMIFS('インターネット環境家計簿_使用量（貼り付け用）'!$C:$C,'インターネット環境家計簿_使用量（貼り付け用）'!$A:$A,"金額",'インターネット環境家計簿_使用量（貼り付け用）'!$B:$B,LEFT(電気!D$2,5)&amp;電気!$B4)</f>
        <v>0</v>
      </c>
      <c r="E21" s="1">
        <f>SUMIFS('インターネット環境家計簿_使用量（貼り付け用）'!$C:$C,'インターネット環境家計簿_使用量（貼り付け用）'!$A:$A,"金額",'インターネット環境家計簿_使用量（貼り付け用）'!$B:$B,LEFT(電気!E$2,5)&amp;電気!$B4)</f>
        <v>0</v>
      </c>
      <c r="F21" s="1">
        <f>SUMIFS('インターネット環境家計簿_使用量（貼り付け用）'!$C:$C,'インターネット環境家計簿_使用量（貼り付け用）'!$A:$A,"金額",'インターネット環境家計簿_使用量（貼り付け用）'!$B:$B,LEFT(電気!F$2,5)&amp;電気!$B4)</f>
        <v>0</v>
      </c>
      <c r="G21" s="1">
        <f>SUMIFS('インターネット環境家計簿_使用量（貼り付け用）'!$C:$C,'インターネット環境家計簿_使用量（貼り付け用）'!$A:$A,"金額",'インターネット環境家計簿_使用量（貼り付け用）'!$B:$B,LEFT(電気!G$2,5)&amp;電気!$B4)</f>
        <v>0</v>
      </c>
      <c r="H21" s="1">
        <f>SUMIFS('インターネット環境家計簿_使用量（貼り付け用）'!$C:$C,'インターネット環境家計簿_使用量（貼り付け用）'!$A:$A,"金額",'インターネット環境家計簿_使用量（貼り付け用）'!$B:$B,LEFT(電気!H$2,5)&amp;電気!$B4)</f>
        <v>0</v>
      </c>
      <c r="I21" s="1">
        <f>SUMIFS('インターネット環境家計簿_使用量（貼り付け用）'!$C:$C,'インターネット環境家計簿_使用量（貼り付け用）'!$A:$A,"金額",'インターネット環境家計簿_使用量（貼り付け用）'!$B:$B,LEFT(電気!I$2,5)&amp;電気!$B4)</f>
        <v>0</v>
      </c>
      <c r="J21" s="1">
        <f>SUMIFS('インターネット環境家計簿_使用量（貼り付け用）'!$C:$C,'インターネット環境家計簿_使用量（貼り付け用）'!$A:$A,"金額",'インターネット環境家計簿_使用量（貼り付け用）'!$B:$B,LEFT(電気!J$2,5)&amp;電気!$B4)</f>
        <v>0</v>
      </c>
      <c r="K21" s="1">
        <f>SUMIFS('インターネット環境家計簿_使用量（貼り付け用）'!$C:$C,'インターネット環境家計簿_使用量（貼り付け用）'!$A:$A,"金額",'インターネット環境家計簿_使用量（貼り付け用）'!$B:$B,LEFT(電気!K$2,5)&amp;電気!$B4)</f>
        <v>0</v>
      </c>
      <c r="L21" s="1">
        <f>SUMIFS('インターネット環境家計簿_使用量（貼り付け用）'!$C:$C,'インターネット環境家計簿_使用量（貼り付け用）'!$A:$A,"金額",'インターネット環境家計簿_使用量（貼り付け用）'!$B:$B,LEFT(電気!L$2,5)&amp;電気!$B4)</f>
        <v>0</v>
      </c>
      <c r="M21" s="1"/>
    </row>
    <row r="22" spans="2:13" x14ac:dyDescent="0.7">
      <c r="B22" t="s">
        <v>7</v>
      </c>
      <c r="C22" s="1">
        <f>SUMIFS('インターネット環境家計簿_使用量（貼り付け用）'!$C:$C,'インターネット環境家計簿_使用量（貼り付け用）'!$A:$A,"金額",'インターネット環境家計簿_使用量（貼り付け用）'!$B:$B,LEFT(電気!C$2,5)&amp;電気!$B5)</f>
        <v>0</v>
      </c>
      <c r="D22" s="1">
        <f>SUMIFS('インターネット環境家計簿_使用量（貼り付け用）'!$C:$C,'インターネット環境家計簿_使用量（貼り付け用）'!$A:$A,"金額",'インターネット環境家計簿_使用量（貼り付け用）'!$B:$B,LEFT(電気!D$2,5)&amp;電気!$B5)</f>
        <v>0</v>
      </c>
      <c r="E22" s="1">
        <f>SUMIFS('インターネット環境家計簿_使用量（貼り付け用）'!$C:$C,'インターネット環境家計簿_使用量（貼り付け用）'!$A:$A,"金額",'インターネット環境家計簿_使用量（貼り付け用）'!$B:$B,LEFT(電気!E$2,5)&amp;電気!$B5)</f>
        <v>0</v>
      </c>
      <c r="F22" s="1">
        <f>SUMIFS('インターネット環境家計簿_使用量（貼り付け用）'!$C:$C,'インターネット環境家計簿_使用量（貼り付け用）'!$A:$A,"金額",'インターネット環境家計簿_使用量（貼り付け用）'!$B:$B,LEFT(電気!F$2,5)&amp;電気!$B5)</f>
        <v>0</v>
      </c>
      <c r="G22" s="1">
        <f>SUMIFS('インターネット環境家計簿_使用量（貼り付け用）'!$C:$C,'インターネット環境家計簿_使用量（貼り付け用）'!$A:$A,"金額",'インターネット環境家計簿_使用量（貼り付け用）'!$B:$B,LEFT(電気!G$2,5)&amp;電気!$B5)</f>
        <v>0</v>
      </c>
      <c r="H22" s="1">
        <f>SUMIFS('インターネット環境家計簿_使用量（貼り付け用）'!$C:$C,'インターネット環境家計簿_使用量（貼り付け用）'!$A:$A,"金額",'インターネット環境家計簿_使用量（貼り付け用）'!$B:$B,LEFT(電気!H$2,5)&amp;電気!$B5)</f>
        <v>0</v>
      </c>
      <c r="I22" s="1">
        <f>SUMIFS('インターネット環境家計簿_使用量（貼り付け用）'!$C:$C,'インターネット環境家計簿_使用量（貼り付け用）'!$A:$A,"金額",'インターネット環境家計簿_使用量（貼り付け用）'!$B:$B,LEFT(電気!I$2,5)&amp;電気!$B5)</f>
        <v>0</v>
      </c>
      <c r="J22" s="1">
        <f>SUMIFS('インターネット環境家計簿_使用量（貼り付け用）'!$C:$C,'インターネット環境家計簿_使用量（貼り付け用）'!$A:$A,"金額",'インターネット環境家計簿_使用量（貼り付け用）'!$B:$B,LEFT(電気!J$2,5)&amp;電気!$B5)</f>
        <v>0</v>
      </c>
      <c r="K22" s="1">
        <f>SUMIFS('インターネット環境家計簿_使用量（貼り付け用）'!$C:$C,'インターネット環境家計簿_使用量（貼り付け用）'!$A:$A,"金額",'インターネット環境家計簿_使用量（貼り付け用）'!$B:$B,LEFT(電気!K$2,5)&amp;電気!$B5)</f>
        <v>0</v>
      </c>
      <c r="L22" s="1">
        <f>SUMIFS('インターネット環境家計簿_使用量（貼り付け用）'!$C:$C,'インターネット環境家計簿_使用量（貼り付け用）'!$A:$A,"金額",'インターネット環境家計簿_使用量（貼り付け用）'!$B:$B,LEFT(電気!L$2,5)&amp;電気!$B5)</f>
        <v>0</v>
      </c>
      <c r="M22" s="1"/>
    </row>
    <row r="23" spans="2:13" x14ac:dyDescent="0.7">
      <c r="B23" t="s">
        <v>6</v>
      </c>
      <c r="C23" s="1">
        <f>SUMIFS('インターネット環境家計簿_使用量（貼り付け用）'!$C:$C,'インターネット環境家計簿_使用量（貼り付け用）'!$A:$A,"金額",'インターネット環境家計簿_使用量（貼り付け用）'!$B:$B,LEFT(電気!C$2,5)&amp;電気!$B6)</f>
        <v>0</v>
      </c>
      <c r="D23" s="1">
        <f>SUMIFS('インターネット環境家計簿_使用量（貼り付け用）'!$C:$C,'インターネット環境家計簿_使用量（貼り付け用）'!$A:$A,"金額",'インターネット環境家計簿_使用量（貼り付け用）'!$B:$B,LEFT(電気!D$2,5)&amp;電気!$B6)</f>
        <v>0</v>
      </c>
      <c r="E23" s="1">
        <f>SUMIFS('インターネット環境家計簿_使用量（貼り付け用）'!$C:$C,'インターネット環境家計簿_使用量（貼り付け用）'!$A:$A,"金額",'インターネット環境家計簿_使用量（貼り付け用）'!$B:$B,LEFT(電気!E$2,5)&amp;電気!$B6)</f>
        <v>0</v>
      </c>
      <c r="F23" s="1">
        <f>SUMIFS('インターネット環境家計簿_使用量（貼り付け用）'!$C:$C,'インターネット環境家計簿_使用量（貼り付け用）'!$A:$A,"金額",'インターネット環境家計簿_使用量（貼り付け用）'!$B:$B,LEFT(電気!F$2,5)&amp;電気!$B6)</f>
        <v>0</v>
      </c>
      <c r="G23" s="1">
        <f>SUMIFS('インターネット環境家計簿_使用量（貼り付け用）'!$C:$C,'インターネット環境家計簿_使用量（貼り付け用）'!$A:$A,"金額",'インターネット環境家計簿_使用量（貼り付け用）'!$B:$B,LEFT(電気!G$2,5)&amp;電気!$B6)</f>
        <v>0</v>
      </c>
      <c r="H23" s="1">
        <f>SUMIFS('インターネット環境家計簿_使用量（貼り付け用）'!$C:$C,'インターネット環境家計簿_使用量（貼り付け用）'!$A:$A,"金額",'インターネット環境家計簿_使用量（貼り付け用）'!$B:$B,LEFT(電気!H$2,5)&amp;電気!$B6)</f>
        <v>0</v>
      </c>
      <c r="I23" s="1">
        <f>SUMIFS('インターネット環境家計簿_使用量（貼り付け用）'!$C:$C,'インターネット環境家計簿_使用量（貼り付け用）'!$A:$A,"金額",'インターネット環境家計簿_使用量（貼り付け用）'!$B:$B,LEFT(電気!I$2,5)&amp;電気!$B6)</f>
        <v>0</v>
      </c>
      <c r="J23" s="1">
        <f>SUMIFS('インターネット環境家計簿_使用量（貼り付け用）'!$C:$C,'インターネット環境家計簿_使用量（貼り付け用）'!$A:$A,"金額",'インターネット環境家計簿_使用量（貼り付け用）'!$B:$B,LEFT(電気!J$2,5)&amp;電気!$B6)</f>
        <v>0</v>
      </c>
      <c r="K23" s="1">
        <f>SUMIFS('インターネット環境家計簿_使用量（貼り付け用）'!$C:$C,'インターネット環境家計簿_使用量（貼り付け用）'!$A:$A,"金額",'インターネット環境家計簿_使用量（貼り付け用）'!$B:$B,LEFT(電気!K$2,5)&amp;電気!$B6)</f>
        <v>0</v>
      </c>
      <c r="L23" s="1">
        <f>SUMIFS('インターネット環境家計簿_使用量（貼り付け用）'!$C:$C,'インターネット環境家計簿_使用量（貼り付け用）'!$A:$A,"金額",'インターネット環境家計簿_使用量（貼り付け用）'!$B:$B,LEFT(電気!L$2,5)&amp;電気!$B6)</f>
        <v>0</v>
      </c>
      <c r="M23" s="1"/>
    </row>
    <row r="24" spans="2:13" x14ac:dyDescent="0.7">
      <c r="B24" t="s">
        <v>5</v>
      </c>
      <c r="C24" s="1">
        <f>SUMIFS('インターネット環境家計簿_使用量（貼り付け用）'!$C:$C,'インターネット環境家計簿_使用量（貼り付け用）'!$A:$A,"金額",'インターネット環境家計簿_使用量（貼り付け用）'!$B:$B,LEFT(電気!C$2,5)&amp;電気!$B7)</f>
        <v>0</v>
      </c>
      <c r="D24" s="1">
        <f>SUMIFS('インターネット環境家計簿_使用量（貼り付け用）'!$C:$C,'インターネット環境家計簿_使用量（貼り付け用）'!$A:$A,"金額",'インターネット環境家計簿_使用量（貼り付け用）'!$B:$B,LEFT(電気!D$2,5)&amp;電気!$B7)</f>
        <v>0</v>
      </c>
      <c r="E24" s="1">
        <f>SUMIFS('インターネット環境家計簿_使用量（貼り付け用）'!$C:$C,'インターネット環境家計簿_使用量（貼り付け用）'!$A:$A,"金額",'インターネット環境家計簿_使用量（貼り付け用）'!$B:$B,LEFT(電気!E$2,5)&amp;電気!$B7)</f>
        <v>0</v>
      </c>
      <c r="F24" s="1">
        <f>SUMIFS('インターネット環境家計簿_使用量（貼り付け用）'!$C:$C,'インターネット環境家計簿_使用量（貼り付け用）'!$A:$A,"金額",'インターネット環境家計簿_使用量（貼り付け用）'!$B:$B,LEFT(電気!F$2,5)&amp;電気!$B7)</f>
        <v>0</v>
      </c>
      <c r="G24" s="1">
        <f>SUMIFS('インターネット環境家計簿_使用量（貼り付け用）'!$C:$C,'インターネット環境家計簿_使用量（貼り付け用）'!$A:$A,"金額",'インターネット環境家計簿_使用量（貼り付け用）'!$B:$B,LEFT(電気!G$2,5)&amp;電気!$B7)</f>
        <v>0</v>
      </c>
      <c r="H24" s="1">
        <f>SUMIFS('インターネット環境家計簿_使用量（貼り付け用）'!$C:$C,'インターネット環境家計簿_使用量（貼り付け用）'!$A:$A,"金額",'インターネット環境家計簿_使用量（貼り付け用）'!$B:$B,LEFT(電気!H$2,5)&amp;電気!$B7)</f>
        <v>0</v>
      </c>
      <c r="I24" s="1">
        <f>SUMIFS('インターネット環境家計簿_使用量（貼り付け用）'!$C:$C,'インターネット環境家計簿_使用量（貼り付け用）'!$A:$A,"金額",'インターネット環境家計簿_使用量（貼り付け用）'!$B:$B,LEFT(電気!I$2,5)&amp;電気!$B7)</f>
        <v>0</v>
      </c>
      <c r="J24" s="1">
        <f>SUMIFS('インターネット環境家計簿_使用量（貼り付け用）'!$C:$C,'インターネット環境家計簿_使用量（貼り付け用）'!$A:$A,"金額",'インターネット環境家計簿_使用量（貼り付け用）'!$B:$B,LEFT(電気!J$2,5)&amp;電気!$B7)</f>
        <v>0</v>
      </c>
      <c r="K24" s="1">
        <f>SUMIFS('インターネット環境家計簿_使用量（貼り付け用）'!$C:$C,'インターネット環境家計簿_使用量（貼り付け用）'!$A:$A,"金額",'インターネット環境家計簿_使用量（貼り付け用）'!$B:$B,LEFT(電気!K$2,5)&amp;電気!$B7)</f>
        <v>0</v>
      </c>
      <c r="L24" s="1">
        <f>SUMIFS('インターネット環境家計簿_使用量（貼り付け用）'!$C:$C,'インターネット環境家計簿_使用量（貼り付け用）'!$A:$A,"金額",'インターネット環境家計簿_使用量（貼り付け用）'!$B:$B,LEFT(電気!L$2,5)&amp;電気!$B7)</f>
        <v>0</v>
      </c>
      <c r="M24" s="1"/>
    </row>
    <row r="25" spans="2:13" x14ac:dyDescent="0.7">
      <c r="B25" t="s">
        <v>4</v>
      </c>
      <c r="C25" s="1">
        <f>SUMIFS('インターネット環境家計簿_使用量（貼り付け用）'!$C:$C,'インターネット環境家計簿_使用量（貼り付け用）'!$A:$A,"金額",'インターネット環境家計簿_使用量（貼り付け用）'!$B:$B,LEFT(電気!C$2,5)&amp;電気!$B8)</f>
        <v>0</v>
      </c>
      <c r="D25" s="1">
        <f>SUMIFS('インターネット環境家計簿_使用量（貼り付け用）'!$C:$C,'インターネット環境家計簿_使用量（貼り付け用）'!$A:$A,"金額",'インターネット環境家計簿_使用量（貼り付け用）'!$B:$B,LEFT(電気!D$2,5)&amp;電気!$B8)</f>
        <v>0</v>
      </c>
      <c r="E25" s="1">
        <f>SUMIFS('インターネット環境家計簿_使用量（貼り付け用）'!$C:$C,'インターネット環境家計簿_使用量（貼り付け用）'!$A:$A,"金額",'インターネット環境家計簿_使用量（貼り付け用）'!$B:$B,LEFT(電気!E$2,5)&amp;電気!$B8)</f>
        <v>0</v>
      </c>
      <c r="F25" s="1">
        <f>SUMIFS('インターネット環境家計簿_使用量（貼り付け用）'!$C:$C,'インターネット環境家計簿_使用量（貼り付け用）'!$A:$A,"金額",'インターネット環境家計簿_使用量（貼り付け用）'!$B:$B,LEFT(電気!F$2,5)&amp;電気!$B8)</f>
        <v>0</v>
      </c>
      <c r="G25" s="1">
        <f>SUMIFS('インターネット環境家計簿_使用量（貼り付け用）'!$C:$C,'インターネット環境家計簿_使用量（貼り付け用）'!$A:$A,"金額",'インターネット環境家計簿_使用量（貼り付け用）'!$B:$B,LEFT(電気!G$2,5)&amp;電気!$B8)</f>
        <v>0</v>
      </c>
      <c r="H25" s="1">
        <f>SUMIFS('インターネット環境家計簿_使用量（貼り付け用）'!$C:$C,'インターネット環境家計簿_使用量（貼り付け用）'!$A:$A,"金額",'インターネット環境家計簿_使用量（貼り付け用）'!$B:$B,LEFT(電気!H$2,5)&amp;電気!$B8)</f>
        <v>0</v>
      </c>
      <c r="I25" s="1">
        <f>SUMIFS('インターネット環境家計簿_使用量（貼り付け用）'!$C:$C,'インターネット環境家計簿_使用量（貼り付け用）'!$A:$A,"金額",'インターネット環境家計簿_使用量（貼り付け用）'!$B:$B,LEFT(電気!I$2,5)&amp;電気!$B8)</f>
        <v>0</v>
      </c>
      <c r="J25" s="1">
        <f>SUMIFS('インターネット環境家計簿_使用量（貼り付け用）'!$C:$C,'インターネット環境家計簿_使用量（貼り付け用）'!$A:$A,"金額",'インターネット環境家計簿_使用量（貼り付け用）'!$B:$B,LEFT(電気!J$2,5)&amp;電気!$B8)</f>
        <v>0</v>
      </c>
      <c r="K25" s="1">
        <f>SUMIFS('インターネット環境家計簿_使用量（貼り付け用）'!$C:$C,'インターネット環境家計簿_使用量（貼り付け用）'!$A:$A,"金額",'インターネット環境家計簿_使用量（貼り付け用）'!$B:$B,LEFT(電気!K$2,5)&amp;電気!$B8)</f>
        <v>0</v>
      </c>
      <c r="L25" s="1">
        <f>SUMIFS('インターネット環境家計簿_使用量（貼り付け用）'!$C:$C,'インターネット環境家計簿_使用量（貼り付け用）'!$A:$A,"金額",'インターネット環境家計簿_使用量（貼り付け用）'!$B:$B,LEFT(電気!L$2,5)&amp;電気!$B8)</f>
        <v>0</v>
      </c>
      <c r="M25" s="1"/>
    </row>
    <row r="26" spans="2:13" x14ac:dyDescent="0.7">
      <c r="B26" t="s">
        <v>3</v>
      </c>
      <c r="C26" s="1">
        <f>SUMIFS('インターネット環境家計簿_使用量（貼り付け用）'!$C:$C,'インターネット環境家計簿_使用量（貼り付け用）'!$A:$A,"金額",'インターネット環境家計簿_使用量（貼り付け用）'!$B:$B,LEFT(電気!C$2,5)&amp;電気!$B9)</f>
        <v>0</v>
      </c>
      <c r="D26" s="1">
        <f>SUMIFS('インターネット環境家計簿_使用量（貼り付け用）'!$C:$C,'インターネット環境家計簿_使用量（貼り付け用）'!$A:$A,"金額",'インターネット環境家計簿_使用量（貼り付け用）'!$B:$B,LEFT(電気!D$2,5)&amp;電気!$B9)</f>
        <v>0</v>
      </c>
      <c r="E26" s="1">
        <f>SUMIFS('インターネット環境家計簿_使用量（貼り付け用）'!$C:$C,'インターネット環境家計簿_使用量（貼り付け用）'!$A:$A,"金額",'インターネット環境家計簿_使用量（貼り付け用）'!$B:$B,LEFT(電気!E$2,5)&amp;電気!$B9)</f>
        <v>0</v>
      </c>
      <c r="F26" s="1">
        <f>SUMIFS('インターネット環境家計簿_使用量（貼り付け用）'!$C:$C,'インターネット環境家計簿_使用量（貼り付け用）'!$A:$A,"金額",'インターネット環境家計簿_使用量（貼り付け用）'!$B:$B,LEFT(電気!F$2,5)&amp;電気!$B9)</f>
        <v>0</v>
      </c>
      <c r="G26" s="1">
        <f>SUMIFS('インターネット環境家計簿_使用量（貼り付け用）'!$C:$C,'インターネット環境家計簿_使用量（貼り付け用）'!$A:$A,"金額",'インターネット環境家計簿_使用量（貼り付け用）'!$B:$B,LEFT(電気!G$2,5)&amp;電気!$B9)</f>
        <v>0</v>
      </c>
      <c r="H26" s="1">
        <f>SUMIFS('インターネット環境家計簿_使用量（貼り付け用）'!$C:$C,'インターネット環境家計簿_使用量（貼り付け用）'!$A:$A,"金額",'インターネット環境家計簿_使用量（貼り付け用）'!$B:$B,LEFT(電気!H$2,5)&amp;電気!$B9)</f>
        <v>0</v>
      </c>
      <c r="I26" s="1">
        <f>SUMIFS('インターネット環境家計簿_使用量（貼り付け用）'!$C:$C,'インターネット環境家計簿_使用量（貼り付け用）'!$A:$A,"金額",'インターネット環境家計簿_使用量（貼り付け用）'!$B:$B,LEFT(電気!I$2,5)&amp;電気!$B9)</f>
        <v>0</v>
      </c>
      <c r="J26" s="1">
        <f>SUMIFS('インターネット環境家計簿_使用量（貼り付け用）'!$C:$C,'インターネット環境家計簿_使用量（貼り付け用）'!$A:$A,"金額",'インターネット環境家計簿_使用量（貼り付け用）'!$B:$B,LEFT(電気!J$2,5)&amp;電気!$B9)</f>
        <v>0</v>
      </c>
      <c r="K26" s="1">
        <f>SUMIFS('インターネット環境家計簿_使用量（貼り付け用）'!$C:$C,'インターネット環境家計簿_使用量（貼り付け用）'!$A:$A,"金額",'インターネット環境家計簿_使用量（貼り付け用）'!$B:$B,LEFT(電気!K$2,5)&amp;電気!$B9)</f>
        <v>0</v>
      </c>
      <c r="L26" s="1">
        <f>SUMIFS('インターネット環境家計簿_使用量（貼り付け用）'!$C:$C,'インターネット環境家計簿_使用量（貼り付け用）'!$A:$A,"金額",'インターネット環境家計簿_使用量（貼り付け用）'!$B:$B,LEFT(電気!L$2,5)&amp;電気!$B9)</f>
        <v>0</v>
      </c>
      <c r="M26" s="1"/>
    </row>
    <row r="27" spans="2:13" x14ac:dyDescent="0.7">
      <c r="B27" t="s">
        <v>2</v>
      </c>
      <c r="C27" s="1">
        <f>SUMIFS('インターネット環境家計簿_使用量（貼り付け用）'!$C:$C,'インターネット環境家計簿_使用量（貼り付け用）'!$A:$A,"金額",'インターネット環境家計簿_使用量（貼り付け用）'!$B:$B,LEFT(電気!C$2,5)&amp;電気!$B10)</f>
        <v>0</v>
      </c>
      <c r="D27" s="1">
        <f>SUMIFS('インターネット環境家計簿_使用量（貼り付け用）'!$C:$C,'インターネット環境家計簿_使用量（貼り付け用）'!$A:$A,"金額",'インターネット環境家計簿_使用量（貼り付け用）'!$B:$B,LEFT(電気!D$2,5)&amp;電気!$B10)</f>
        <v>0</v>
      </c>
      <c r="E27" s="1">
        <f>SUMIFS('インターネット環境家計簿_使用量（貼り付け用）'!$C:$C,'インターネット環境家計簿_使用量（貼り付け用）'!$A:$A,"金額",'インターネット環境家計簿_使用量（貼り付け用）'!$B:$B,LEFT(電気!E$2,5)&amp;電気!$B10)</f>
        <v>0</v>
      </c>
      <c r="F27" s="1">
        <f>SUMIFS('インターネット環境家計簿_使用量（貼り付け用）'!$C:$C,'インターネット環境家計簿_使用量（貼り付け用）'!$A:$A,"金額",'インターネット環境家計簿_使用量（貼り付け用）'!$B:$B,LEFT(電気!F$2,5)&amp;電気!$B10)</f>
        <v>0</v>
      </c>
      <c r="G27" s="1">
        <f>SUMIFS('インターネット環境家計簿_使用量（貼り付け用）'!$C:$C,'インターネット環境家計簿_使用量（貼り付け用）'!$A:$A,"金額",'インターネット環境家計簿_使用量（貼り付け用）'!$B:$B,LEFT(電気!G$2,5)&amp;電気!$B10)</f>
        <v>0</v>
      </c>
      <c r="H27" s="1">
        <f>SUMIFS('インターネット環境家計簿_使用量（貼り付け用）'!$C:$C,'インターネット環境家計簿_使用量（貼り付け用）'!$A:$A,"金額",'インターネット環境家計簿_使用量（貼り付け用）'!$B:$B,LEFT(電気!H$2,5)&amp;電気!$B10)</f>
        <v>0</v>
      </c>
      <c r="I27" s="1">
        <f>SUMIFS('インターネット環境家計簿_使用量（貼り付け用）'!$C:$C,'インターネット環境家計簿_使用量（貼り付け用）'!$A:$A,"金額",'インターネット環境家計簿_使用量（貼り付け用）'!$B:$B,LEFT(電気!I$2,5)&amp;電気!$B10)</f>
        <v>0</v>
      </c>
      <c r="J27" s="1">
        <f>SUMIFS('インターネット環境家計簿_使用量（貼り付け用）'!$C:$C,'インターネット環境家計簿_使用量（貼り付け用）'!$A:$A,"金額",'インターネット環境家計簿_使用量（貼り付け用）'!$B:$B,LEFT(電気!J$2,5)&amp;電気!$B10)</f>
        <v>0</v>
      </c>
      <c r="K27" s="1">
        <f>SUMIFS('インターネット環境家計簿_使用量（貼り付け用）'!$C:$C,'インターネット環境家計簿_使用量（貼り付け用）'!$A:$A,"金額",'インターネット環境家計簿_使用量（貼り付け用）'!$B:$B,LEFT(電気!K$2,5)&amp;電気!$B10)</f>
        <v>0</v>
      </c>
      <c r="L27" s="1">
        <f>SUMIFS('インターネット環境家計簿_使用量（貼り付け用）'!$C:$C,'インターネット環境家計簿_使用量（貼り付け用）'!$A:$A,"金額",'インターネット環境家計簿_使用量（貼り付け用）'!$B:$B,LEFT(電気!L$2,5)&amp;電気!$B10)</f>
        <v>0</v>
      </c>
      <c r="M27" s="1"/>
    </row>
    <row r="28" spans="2:13" x14ac:dyDescent="0.7">
      <c r="B28" t="s">
        <v>1</v>
      </c>
      <c r="C28" s="1">
        <f>SUMIFS('インターネット環境家計簿_使用量（貼り付け用）'!$C:$C,'インターネット環境家計簿_使用量（貼り付け用）'!$A:$A,"金額",'インターネット環境家計簿_使用量（貼り付け用）'!$B:$B,LEFT(電気!C$2,5)&amp;電気!$B11)</f>
        <v>0</v>
      </c>
      <c r="D28" s="1">
        <f>SUMIFS('インターネット環境家計簿_使用量（貼り付け用）'!$C:$C,'インターネット環境家計簿_使用量（貼り付け用）'!$A:$A,"金額",'インターネット環境家計簿_使用量（貼り付け用）'!$B:$B,LEFT(電気!D$2,5)&amp;電気!$B11)</f>
        <v>0</v>
      </c>
      <c r="E28" s="1">
        <f>SUMIFS('インターネット環境家計簿_使用量（貼り付け用）'!$C:$C,'インターネット環境家計簿_使用量（貼り付け用）'!$A:$A,"金額",'インターネット環境家計簿_使用量（貼り付け用）'!$B:$B,LEFT(電気!E$2,5)&amp;電気!$B11)</f>
        <v>0</v>
      </c>
      <c r="F28" s="1">
        <f>SUMIFS('インターネット環境家計簿_使用量（貼り付け用）'!$C:$C,'インターネット環境家計簿_使用量（貼り付け用）'!$A:$A,"金額",'インターネット環境家計簿_使用量（貼り付け用）'!$B:$B,LEFT(電気!F$2,5)&amp;電気!$B11)</f>
        <v>0</v>
      </c>
      <c r="G28" s="1">
        <f>SUMIFS('インターネット環境家計簿_使用量（貼り付け用）'!$C:$C,'インターネット環境家計簿_使用量（貼り付け用）'!$A:$A,"金額",'インターネット環境家計簿_使用量（貼り付け用）'!$B:$B,LEFT(電気!G$2,5)&amp;電気!$B11)</f>
        <v>0</v>
      </c>
      <c r="H28" s="1">
        <f>SUMIFS('インターネット環境家計簿_使用量（貼り付け用）'!$C:$C,'インターネット環境家計簿_使用量（貼り付け用）'!$A:$A,"金額",'インターネット環境家計簿_使用量（貼り付け用）'!$B:$B,LEFT(電気!H$2,5)&amp;電気!$B11)</f>
        <v>0</v>
      </c>
      <c r="I28" s="1">
        <f>SUMIFS('インターネット環境家計簿_使用量（貼り付け用）'!$C:$C,'インターネット環境家計簿_使用量（貼り付け用）'!$A:$A,"金額",'インターネット環境家計簿_使用量（貼り付け用）'!$B:$B,LEFT(電気!I$2,5)&amp;電気!$B11)</f>
        <v>0</v>
      </c>
      <c r="J28" s="1">
        <f>SUMIFS('インターネット環境家計簿_使用量（貼り付け用）'!$C:$C,'インターネット環境家計簿_使用量（貼り付け用）'!$A:$A,"金額",'インターネット環境家計簿_使用量（貼り付け用）'!$B:$B,LEFT(電気!J$2,5)&amp;電気!$B11)</f>
        <v>0</v>
      </c>
      <c r="K28" s="1">
        <f>SUMIFS('インターネット環境家計簿_使用量（貼り付け用）'!$C:$C,'インターネット環境家計簿_使用量（貼り付け用）'!$A:$A,"金額",'インターネット環境家計簿_使用量（貼り付け用）'!$B:$B,LEFT(電気!K$2,5)&amp;電気!$B11)</f>
        <v>0</v>
      </c>
      <c r="L28" s="1">
        <f>SUMIFS('インターネット環境家計簿_使用量（貼り付け用）'!$C:$C,'インターネット環境家計簿_使用量（貼り付け用）'!$A:$A,"金額",'インターネット環境家計簿_使用量（貼り付け用）'!$B:$B,LEFT(電気!L$2,5)&amp;電気!$B11)</f>
        <v>0</v>
      </c>
      <c r="M28" s="1"/>
    </row>
    <row r="29" spans="2:13" x14ac:dyDescent="0.7">
      <c r="B29" t="s">
        <v>0</v>
      </c>
      <c r="C29" s="1">
        <f>SUMIFS('インターネット環境家計簿_使用量（貼り付け用）'!$C:$C,'インターネット環境家計簿_使用量（貼り付け用）'!$A:$A,"金額",'インターネット環境家計簿_使用量（貼り付け用）'!$B:$B,LEFT(電気!C$2,5)&amp;電気!$B12)</f>
        <v>0</v>
      </c>
      <c r="D29" s="1">
        <f>SUMIFS('インターネット環境家計簿_使用量（貼り付け用）'!$C:$C,'インターネット環境家計簿_使用量（貼り付け用）'!$A:$A,"金額",'インターネット環境家計簿_使用量（貼り付け用）'!$B:$B,LEFT(電気!D$2,5)&amp;電気!$B12)</f>
        <v>0</v>
      </c>
      <c r="E29" s="1">
        <f>SUMIFS('インターネット環境家計簿_使用量（貼り付け用）'!$C:$C,'インターネット環境家計簿_使用量（貼り付け用）'!$A:$A,"金額",'インターネット環境家計簿_使用量（貼り付け用）'!$B:$B,LEFT(電気!E$2,5)&amp;電気!$B12)</f>
        <v>0</v>
      </c>
      <c r="F29" s="1">
        <f>SUMIFS('インターネット環境家計簿_使用量（貼り付け用）'!$C:$C,'インターネット環境家計簿_使用量（貼り付け用）'!$A:$A,"金額",'インターネット環境家計簿_使用量（貼り付け用）'!$B:$B,LEFT(電気!F$2,5)&amp;電気!$B12)</f>
        <v>0</v>
      </c>
      <c r="G29" s="1">
        <f>SUMIFS('インターネット環境家計簿_使用量（貼り付け用）'!$C:$C,'インターネット環境家計簿_使用量（貼り付け用）'!$A:$A,"金額",'インターネット環境家計簿_使用量（貼り付け用）'!$B:$B,LEFT(電気!G$2,5)&amp;電気!$B12)</f>
        <v>0</v>
      </c>
      <c r="H29" s="1">
        <f>SUMIFS('インターネット環境家計簿_使用量（貼り付け用）'!$C:$C,'インターネット環境家計簿_使用量（貼り付け用）'!$A:$A,"金額",'インターネット環境家計簿_使用量（貼り付け用）'!$B:$B,LEFT(電気!H$2,5)&amp;電気!$B12)</f>
        <v>0</v>
      </c>
      <c r="I29" s="1">
        <f>SUMIFS('インターネット環境家計簿_使用量（貼り付け用）'!$C:$C,'インターネット環境家計簿_使用量（貼り付け用）'!$A:$A,"金額",'インターネット環境家計簿_使用量（貼り付け用）'!$B:$B,LEFT(電気!I$2,5)&amp;電気!$B12)</f>
        <v>0</v>
      </c>
      <c r="J29" s="1">
        <f>SUMIFS('インターネット環境家計簿_使用量（貼り付け用）'!$C:$C,'インターネット環境家計簿_使用量（貼り付け用）'!$A:$A,"金額",'インターネット環境家計簿_使用量（貼り付け用）'!$B:$B,LEFT(電気!J$2,5)&amp;電気!$B12)</f>
        <v>0</v>
      </c>
      <c r="K29" s="1">
        <f>SUMIFS('インターネット環境家計簿_使用量（貼り付け用）'!$C:$C,'インターネット環境家計簿_使用量（貼り付け用）'!$A:$A,"金額",'インターネット環境家計簿_使用量（貼り付け用）'!$B:$B,LEFT(電気!K$2,5)&amp;電気!$B12)</f>
        <v>0</v>
      </c>
      <c r="L29" s="1">
        <f>SUMIFS('インターネット環境家計簿_使用量（貼り付け用）'!$C:$C,'インターネット環境家計簿_使用量（貼り付け用）'!$A:$A,"金額",'インターネット環境家計簿_使用量（貼り付け用）'!$B:$B,LEFT(電気!L$2,5)&amp;電気!$B12)</f>
        <v>0</v>
      </c>
      <c r="M29" s="1"/>
    </row>
    <row r="30" spans="2:13" x14ac:dyDescent="0.7">
      <c r="B30" t="s">
        <v>11</v>
      </c>
      <c r="C30" s="1">
        <f>SUMIFS('インターネット環境家計簿_使用量（貼り付け用）'!$C:$C,'インターネット環境家計簿_使用量（貼り付け用）'!$A:$A,"金額",'インターネット環境家計簿_使用量（貼り付け用）'!$B:$B,LEFT(電気!D$2,5)&amp;電気!$B13)</f>
        <v>0</v>
      </c>
      <c r="D30" s="1">
        <f>SUMIFS('インターネット環境家計簿_使用量（貼り付け用）'!$C:$C,'インターネット環境家計簿_使用量（貼り付け用）'!$A:$A,"金額",'インターネット環境家計簿_使用量（貼り付け用）'!$B:$B,LEFT(電気!E$2,5)&amp;電気!$B13)</f>
        <v>0</v>
      </c>
      <c r="E30" s="1">
        <f>SUMIFS('インターネット環境家計簿_使用量（貼り付け用）'!$C:$C,'インターネット環境家計簿_使用量（貼り付け用）'!$A:$A,"金額",'インターネット環境家計簿_使用量（貼り付け用）'!$B:$B,LEFT(電気!F$2,5)&amp;電気!$B13)</f>
        <v>0</v>
      </c>
      <c r="F30" s="1">
        <f>SUMIFS('インターネット環境家計簿_使用量（貼り付け用）'!$C:$C,'インターネット環境家計簿_使用量（貼り付け用）'!$A:$A,"金額",'インターネット環境家計簿_使用量（貼り付け用）'!$B:$B,LEFT(電気!G$2,5)&amp;電気!$B13)</f>
        <v>0</v>
      </c>
      <c r="G30" s="1">
        <f>SUMIFS('インターネット環境家計簿_使用量（貼り付け用）'!$C:$C,'インターネット環境家計簿_使用量（貼り付け用）'!$A:$A,"金額",'インターネット環境家計簿_使用量（貼り付け用）'!$B:$B,LEFT(電気!H$2,5)&amp;電気!$B13)</f>
        <v>0</v>
      </c>
      <c r="H30" s="1">
        <f>SUMIFS('インターネット環境家計簿_使用量（貼り付け用）'!$C:$C,'インターネット環境家計簿_使用量（貼り付け用）'!$A:$A,"金額",'インターネット環境家計簿_使用量（貼り付け用）'!$B:$B,LEFT(電気!I$2,5)&amp;電気!$B13)</f>
        <v>0</v>
      </c>
      <c r="I30" s="1">
        <f>SUMIFS('インターネット環境家計簿_使用量（貼り付け用）'!$C:$C,'インターネット環境家計簿_使用量（貼り付け用）'!$A:$A,"金額",'インターネット環境家計簿_使用量（貼り付け用）'!$B:$B,LEFT(電気!J$2,5)&amp;電気!$B13)</f>
        <v>0</v>
      </c>
      <c r="J30" s="1">
        <f>SUMIFS('インターネット環境家計簿_使用量（貼り付け用）'!$C:$C,'インターネット環境家計簿_使用量（貼り付け用）'!$A:$A,"金額",'インターネット環境家計簿_使用量（貼り付け用）'!$B:$B,LEFT(電気!K$2,5)&amp;電気!$B13)</f>
        <v>0</v>
      </c>
      <c r="K30" s="1">
        <f>SUMIFS('インターネット環境家計簿_使用量（貼り付け用）'!$C:$C,'インターネット環境家計簿_使用量（貼り付け用）'!$A:$A,"金額",'インターネット環境家計簿_使用量（貼り付け用）'!$B:$B,LEFT(電気!L$2,5)&amp;電気!$B13)</f>
        <v>0</v>
      </c>
      <c r="L30" s="1">
        <f>SUMIFS('インターネット環境家計簿_使用量（貼り付け用）'!$C:$C,'インターネット環境家計簿_使用量（貼り付け用）'!$A:$A,"金額",'インターネット環境家計簿_使用量（貼り付け用）'!$B:$B,LEFT(電気!M$2,5)&amp;電気!$B13)</f>
        <v>0</v>
      </c>
      <c r="M30" s="1"/>
    </row>
    <row r="31" spans="2:13" x14ac:dyDescent="0.7">
      <c r="B31" t="s">
        <v>10</v>
      </c>
      <c r="C31" s="1">
        <f>SUMIFS('インターネット環境家計簿_使用量（貼り付け用）'!$C:$C,'インターネット環境家計簿_使用量（貼り付け用）'!$A:$A,"金額",'インターネット環境家計簿_使用量（貼り付け用）'!$B:$B,LEFT(電気!D$2,5)&amp;電気!$B14)</f>
        <v>0</v>
      </c>
      <c r="D31" s="1">
        <f>SUMIFS('インターネット環境家計簿_使用量（貼り付け用）'!$C:$C,'インターネット環境家計簿_使用量（貼り付け用）'!$A:$A,"金額",'インターネット環境家計簿_使用量（貼り付け用）'!$B:$B,LEFT(電気!E$2,5)&amp;電気!$B14)</f>
        <v>0</v>
      </c>
      <c r="E31" s="1">
        <f>SUMIFS('インターネット環境家計簿_使用量（貼り付け用）'!$C:$C,'インターネット環境家計簿_使用量（貼り付け用）'!$A:$A,"金額",'インターネット環境家計簿_使用量（貼り付け用）'!$B:$B,LEFT(電気!F$2,5)&amp;電気!$B14)</f>
        <v>0</v>
      </c>
      <c r="F31" s="1">
        <f>SUMIFS('インターネット環境家計簿_使用量（貼り付け用）'!$C:$C,'インターネット環境家計簿_使用量（貼り付け用）'!$A:$A,"金額",'インターネット環境家計簿_使用量（貼り付け用）'!$B:$B,LEFT(電気!G$2,5)&amp;電気!$B14)</f>
        <v>0</v>
      </c>
      <c r="G31" s="1">
        <f>SUMIFS('インターネット環境家計簿_使用量（貼り付け用）'!$C:$C,'インターネット環境家計簿_使用量（貼り付け用）'!$A:$A,"金額",'インターネット環境家計簿_使用量（貼り付け用）'!$B:$B,LEFT(電気!H$2,5)&amp;電気!$B14)</f>
        <v>0</v>
      </c>
      <c r="H31" s="1">
        <f>SUMIFS('インターネット環境家計簿_使用量（貼り付け用）'!$C:$C,'インターネット環境家計簿_使用量（貼り付け用）'!$A:$A,"金額",'インターネット環境家計簿_使用量（貼り付け用）'!$B:$B,LEFT(電気!I$2,5)&amp;電気!$B14)</f>
        <v>0</v>
      </c>
      <c r="I31" s="1">
        <f>SUMIFS('インターネット環境家計簿_使用量（貼り付け用）'!$C:$C,'インターネット環境家計簿_使用量（貼り付け用）'!$A:$A,"金額",'インターネット環境家計簿_使用量（貼り付け用）'!$B:$B,LEFT(電気!J$2,5)&amp;電気!$B14)</f>
        <v>0</v>
      </c>
      <c r="J31" s="1">
        <f>SUMIFS('インターネット環境家計簿_使用量（貼り付け用）'!$C:$C,'インターネット環境家計簿_使用量（貼り付け用）'!$A:$A,"金額",'インターネット環境家計簿_使用量（貼り付け用）'!$B:$B,LEFT(電気!K$2,5)&amp;電気!$B14)</f>
        <v>0</v>
      </c>
      <c r="K31" s="1">
        <f>SUMIFS('インターネット環境家計簿_使用量（貼り付け用）'!$C:$C,'インターネット環境家計簿_使用量（貼り付け用）'!$A:$A,"金額",'インターネット環境家計簿_使用量（貼り付け用）'!$B:$B,LEFT(電気!L$2,5)&amp;電気!$B14)</f>
        <v>0</v>
      </c>
      <c r="L31" s="1">
        <f>SUMIFS('インターネット環境家計簿_使用量（貼り付け用）'!$C:$C,'インターネット環境家計簿_使用量（貼り付け用）'!$A:$A,"金額",'インターネット環境家計簿_使用量（貼り付け用）'!$B:$B,LEFT(電気!M$2,5)&amp;電気!$B14)</f>
        <v>0</v>
      </c>
      <c r="M31" s="1"/>
    </row>
    <row r="32" spans="2:13" x14ac:dyDescent="0.7">
      <c r="B32" t="s">
        <v>9</v>
      </c>
      <c r="C32" s="1">
        <f>SUMIFS('インターネット環境家計簿_使用量（貼り付け用）'!$C:$C,'インターネット環境家計簿_使用量（貼り付け用）'!$A:$A,"金額",'インターネット環境家計簿_使用量（貼り付け用）'!$B:$B,LEFT(電気!D$2,5)&amp;電気!$B15)</f>
        <v>0</v>
      </c>
      <c r="D32" s="1">
        <f>SUMIFS('インターネット環境家計簿_使用量（貼り付け用）'!$C:$C,'インターネット環境家計簿_使用量（貼り付け用）'!$A:$A,"金額",'インターネット環境家計簿_使用量（貼り付け用）'!$B:$B,LEFT(電気!E$2,5)&amp;電気!$B15)</f>
        <v>0</v>
      </c>
      <c r="E32" s="1">
        <f>SUMIFS('インターネット環境家計簿_使用量（貼り付け用）'!$C:$C,'インターネット環境家計簿_使用量（貼り付け用）'!$A:$A,"金額",'インターネット環境家計簿_使用量（貼り付け用）'!$B:$B,LEFT(電気!F$2,5)&amp;電気!$B15)</f>
        <v>0</v>
      </c>
      <c r="F32" s="1">
        <f>SUMIFS('インターネット環境家計簿_使用量（貼り付け用）'!$C:$C,'インターネット環境家計簿_使用量（貼り付け用）'!$A:$A,"金額",'インターネット環境家計簿_使用量（貼り付け用）'!$B:$B,LEFT(電気!G$2,5)&amp;電気!$B15)</f>
        <v>0</v>
      </c>
      <c r="G32" s="1">
        <f>SUMIFS('インターネット環境家計簿_使用量（貼り付け用）'!$C:$C,'インターネット環境家計簿_使用量（貼り付け用）'!$A:$A,"金額",'インターネット環境家計簿_使用量（貼り付け用）'!$B:$B,LEFT(電気!H$2,5)&amp;電気!$B15)</f>
        <v>0</v>
      </c>
      <c r="H32" s="1">
        <f>SUMIFS('インターネット環境家計簿_使用量（貼り付け用）'!$C:$C,'インターネット環境家計簿_使用量（貼り付け用）'!$A:$A,"金額",'インターネット環境家計簿_使用量（貼り付け用）'!$B:$B,LEFT(電気!I$2,5)&amp;電気!$B15)</f>
        <v>0</v>
      </c>
      <c r="I32" s="1">
        <f>SUMIFS('インターネット環境家計簿_使用量（貼り付け用）'!$C:$C,'インターネット環境家計簿_使用量（貼り付け用）'!$A:$A,"金額",'インターネット環境家計簿_使用量（貼り付け用）'!$B:$B,LEFT(電気!J$2,5)&amp;電気!$B15)</f>
        <v>0</v>
      </c>
      <c r="J32" s="1">
        <f>SUMIFS('インターネット環境家計簿_使用量（貼り付け用）'!$C:$C,'インターネット環境家計簿_使用量（貼り付け用）'!$A:$A,"金額",'インターネット環境家計簿_使用量（貼り付け用）'!$B:$B,LEFT(電気!K$2,5)&amp;電気!$B15)</f>
        <v>0</v>
      </c>
      <c r="K32" s="1">
        <f>SUMIFS('インターネット環境家計簿_使用量（貼り付け用）'!$C:$C,'インターネット環境家計簿_使用量（貼り付け用）'!$A:$A,"金額",'インターネット環境家計簿_使用量（貼り付け用）'!$B:$B,LEFT(電気!L$2,5)&amp;電気!$B15)</f>
        <v>0</v>
      </c>
      <c r="L32" s="1">
        <f>SUMIFS('インターネット環境家計簿_使用量（貼り付け用）'!$C:$C,'インターネット環境家計簿_使用量（貼り付け用）'!$A:$A,"金額",'インターネット環境家計簿_使用量（貼り付け用）'!$B:$B,LEFT(電気!M$2,5)&amp;電気!$B15)</f>
        <v>0</v>
      </c>
      <c r="M32" s="1"/>
    </row>
    <row r="33" spans="2:13" x14ac:dyDescent="0.7"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x14ac:dyDescent="0.7">
      <c r="B34" t="s">
        <v>23</v>
      </c>
      <c r="C34" s="1">
        <f t="shared" ref="C34:F34" si="3">SUM(C21:C32)</f>
        <v>0</v>
      </c>
      <c r="D34" s="1">
        <f t="shared" si="3"/>
        <v>0</v>
      </c>
      <c r="E34" s="1">
        <f t="shared" si="3"/>
        <v>0</v>
      </c>
      <c r="F34" s="1">
        <f t="shared" si="3"/>
        <v>0</v>
      </c>
      <c r="G34" s="1">
        <f>SUM(G21:G32)</f>
        <v>0</v>
      </c>
      <c r="H34" s="1">
        <f t="shared" ref="H34:J34" si="4">SUM(H21:H32)</f>
        <v>0</v>
      </c>
      <c r="I34" s="1">
        <f t="shared" si="4"/>
        <v>0</v>
      </c>
      <c r="J34" s="1">
        <f t="shared" si="4"/>
        <v>0</v>
      </c>
      <c r="K34" s="1">
        <f t="shared" ref="K34:L34" si="5">SUM(K21:K32)</f>
        <v>0</v>
      </c>
      <c r="L34" s="1">
        <f t="shared" si="5"/>
        <v>0</v>
      </c>
      <c r="M34" s="1"/>
    </row>
    <row r="35" spans="2:13" x14ac:dyDescent="0.7"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x14ac:dyDescent="0.7">
      <c r="B36" t="s">
        <v>25</v>
      </c>
      <c r="C36" s="2" t="e">
        <f>C34/C17</f>
        <v>#DIV/0!</v>
      </c>
      <c r="D36" s="2" t="e">
        <f t="shared" ref="D36:J36" si="6">D34/D17</f>
        <v>#DIV/0!</v>
      </c>
      <c r="E36" s="2" t="e">
        <f t="shared" si="6"/>
        <v>#DIV/0!</v>
      </c>
      <c r="F36" s="2" t="e">
        <f t="shared" si="6"/>
        <v>#DIV/0!</v>
      </c>
      <c r="G36" s="2" t="e">
        <f t="shared" si="6"/>
        <v>#DIV/0!</v>
      </c>
      <c r="H36" s="2" t="e">
        <f t="shared" si="6"/>
        <v>#DIV/0!</v>
      </c>
      <c r="I36" s="2" t="e">
        <f t="shared" si="6"/>
        <v>#DIV/0!</v>
      </c>
      <c r="J36" s="2" t="e">
        <f t="shared" si="6"/>
        <v>#DIV/0!</v>
      </c>
      <c r="K36" s="2" t="e">
        <f t="shared" ref="K36:L36" si="7">K34/K17</f>
        <v>#DIV/0!</v>
      </c>
      <c r="L36" s="2" t="e">
        <f t="shared" si="7"/>
        <v>#DIV/0!</v>
      </c>
      <c r="M36" s="2"/>
    </row>
    <row r="37" spans="2:13" x14ac:dyDescent="0.7">
      <c r="D37" s="1"/>
      <c r="E37" s="1"/>
      <c r="F37" s="1"/>
      <c r="G37" s="1"/>
      <c r="H37" s="1"/>
      <c r="I37" s="1"/>
      <c r="J37" s="1"/>
      <c r="K37" s="1"/>
    </row>
  </sheetData>
  <sheetProtection sheet="1" objects="1" scenarios="1"/>
  <phoneticPr fontId="1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165F9B1-82E8-4341-9038-53068DFC4F96}">
          <x14:formula1>
            <xm:f>選択!$A$2:$A$22</xm:f>
          </x14:formula1>
          <xm:sqref>A2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729CC-2764-4DED-ADEA-0C9A2CA7B8DE}">
  <sheetPr>
    <tabColor theme="2" tint="-0.499984740745262"/>
  </sheetPr>
  <dimension ref="A1:M37"/>
  <sheetViews>
    <sheetView workbookViewId="0"/>
  </sheetViews>
  <sheetFormatPr defaultRowHeight="17.649999999999999" x14ac:dyDescent="0.7"/>
  <cols>
    <col min="2" max="2" width="5" bestFit="1" customWidth="1"/>
    <col min="3" max="4" width="7.6875" bestFit="1" customWidth="1"/>
    <col min="5" max="6" width="8.5625" customWidth="1"/>
    <col min="7" max="7" width="7.6875" bestFit="1" customWidth="1"/>
    <col min="8" max="11" width="7.6875" customWidth="1"/>
  </cols>
  <sheetData>
    <row r="1" spans="1:13" x14ac:dyDescent="0.7">
      <c r="A1" t="s">
        <v>26</v>
      </c>
    </row>
    <row r="2" spans="1:13" x14ac:dyDescent="0.7">
      <c r="A2">
        <f>★開始!B19</f>
        <v>2014</v>
      </c>
      <c r="C2" t="str">
        <f>$A$2&amp;"年度"</f>
        <v>2014年度</v>
      </c>
      <c r="D2" t="str">
        <f>$A$2+1&amp;"年度"</f>
        <v>2015年度</v>
      </c>
      <c r="E2" t="str">
        <f>$A$2+2&amp;"年度"</f>
        <v>2016年度</v>
      </c>
      <c r="F2" t="str">
        <f>$A$2+3&amp;"年度"</f>
        <v>2017年度</v>
      </c>
      <c r="G2" t="str">
        <f>$A$2+4&amp;"年度"</f>
        <v>2018年度</v>
      </c>
      <c r="H2" t="str">
        <f>$A$2+5&amp;"年度"</f>
        <v>2019年度</v>
      </c>
      <c r="I2" t="str">
        <f>$A$2+6&amp;"年度"</f>
        <v>2020年度</v>
      </c>
      <c r="J2" t="str">
        <f>$A$2+7&amp;"年度"</f>
        <v>2021年度</v>
      </c>
      <c r="K2" t="str">
        <f>$A$2+8&amp;"年度"</f>
        <v>2022年度</v>
      </c>
      <c r="L2" t="str">
        <f>$A$2+9&amp;"年度"</f>
        <v>2023年度</v>
      </c>
      <c r="M2" t="str">
        <f>$A$2+10&amp;"年度"</f>
        <v>2024年度</v>
      </c>
    </row>
    <row r="4" spans="1:13" x14ac:dyDescent="0.7">
      <c r="B4" t="s">
        <v>8</v>
      </c>
      <c r="C4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C$2,5)&amp;都市ガス!$B4)</f>
        <v>0</v>
      </c>
      <c r="D4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D$2,5)&amp;都市ガス!$B4)</f>
        <v>0</v>
      </c>
      <c r="E4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E$2,5)&amp;都市ガス!$B4)</f>
        <v>0</v>
      </c>
      <c r="F4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F$2,5)&amp;都市ガス!$B4)</f>
        <v>0</v>
      </c>
      <c r="G4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G$2,5)&amp;都市ガス!$B4)</f>
        <v>0</v>
      </c>
      <c r="H4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H$2,5)&amp;都市ガス!$B4)</f>
        <v>0</v>
      </c>
      <c r="I4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I$2,5)&amp;都市ガス!$B4)</f>
        <v>0</v>
      </c>
      <c r="J4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J$2,5)&amp;都市ガス!$B4)</f>
        <v>0</v>
      </c>
      <c r="K4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K$2,5)&amp;都市ガス!$B4)</f>
        <v>0</v>
      </c>
      <c r="L4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L$2,5)&amp;都市ガス!$B4)</f>
        <v>0</v>
      </c>
      <c r="M4" s="1"/>
    </row>
    <row r="5" spans="1:13" x14ac:dyDescent="0.7">
      <c r="B5" t="s">
        <v>7</v>
      </c>
      <c r="C5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C$2,5)&amp;都市ガス!$B5)</f>
        <v>0</v>
      </c>
      <c r="D5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D$2,5)&amp;都市ガス!$B5)</f>
        <v>0</v>
      </c>
      <c r="E5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E$2,5)&amp;都市ガス!$B5)</f>
        <v>0</v>
      </c>
      <c r="F5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F$2,5)&amp;都市ガス!$B5)</f>
        <v>0</v>
      </c>
      <c r="G5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G$2,5)&amp;都市ガス!$B5)</f>
        <v>0</v>
      </c>
      <c r="H5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H$2,5)&amp;都市ガス!$B5)</f>
        <v>0</v>
      </c>
      <c r="I5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I$2,5)&amp;都市ガス!$B5)</f>
        <v>0</v>
      </c>
      <c r="J5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J$2,5)&amp;都市ガス!$B5)</f>
        <v>0</v>
      </c>
      <c r="K5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K$2,5)&amp;都市ガス!$B5)</f>
        <v>0</v>
      </c>
      <c r="L5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L$2,5)&amp;都市ガス!$B5)</f>
        <v>0</v>
      </c>
      <c r="M5" s="1"/>
    </row>
    <row r="6" spans="1:13" x14ac:dyDescent="0.7">
      <c r="B6" t="s">
        <v>6</v>
      </c>
      <c r="C6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C$2,5)&amp;都市ガス!$B6)</f>
        <v>0</v>
      </c>
      <c r="D6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D$2,5)&amp;都市ガス!$B6)</f>
        <v>0</v>
      </c>
      <c r="E6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E$2,5)&amp;都市ガス!$B6)</f>
        <v>0</v>
      </c>
      <c r="F6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F$2,5)&amp;都市ガス!$B6)</f>
        <v>0</v>
      </c>
      <c r="G6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G$2,5)&amp;都市ガス!$B6)</f>
        <v>0</v>
      </c>
      <c r="H6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H$2,5)&amp;都市ガス!$B6)</f>
        <v>0</v>
      </c>
      <c r="I6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I$2,5)&amp;都市ガス!$B6)</f>
        <v>0</v>
      </c>
      <c r="J6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J$2,5)&amp;都市ガス!$B6)</f>
        <v>0</v>
      </c>
      <c r="K6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K$2,5)&amp;都市ガス!$B6)</f>
        <v>0</v>
      </c>
      <c r="L6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L$2,5)&amp;都市ガス!$B6)</f>
        <v>0</v>
      </c>
      <c r="M6" s="1"/>
    </row>
    <row r="7" spans="1:13" x14ac:dyDescent="0.7">
      <c r="B7" t="s">
        <v>5</v>
      </c>
      <c r="C7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C$2,5)&amp;都市ガス!$B7)</f>
        <v>0</v>
      </c>
      <c r="D7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D$2,5)&amp;都市ガス!$B7)</f>
        <v>0</v>
      </c>
      <c r="E7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E$2,5)&amp;都市ガス!$B7)</f>
        <v>0</v>
      </c>
      <c r="F7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F$2,5)&amp;都市ガス!$B7)</f>
        <v>0</v>
      </c>
      <c r="G7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G$2,5)&amp;都市ガス!$B7)</f>
        <v>0</v>
      </c>
      <c r="H7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H$2,5)&amp;都市ガス!$B7)</f>
        <v>0</v>
      </c>
      <c r="I7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I$2,5)&amp;都市ガス!$B7)</f>
        <v>0</v>
      </c>
      <c r="J7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J$2,5)&amp;都市ガス!$B7)</f>
        <v>0</v>
      </c>
      <c r="K7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K$2,5)&amp;都市ガス!$B7)</f>
        <v>0</v>
      </c>
      <c r="L7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L$2,5)&amp;都市ガス!$B7)</f>
        <v>0</v>
      </c>
      <c r="M7" s="1"/>
    </row>
    <row r="8" spans="1:13" x14ac:dyDescent="0.7">
      <c r="B8" t="s">
        <v>4</v>
      </c>
      <c r="C8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C$2,5)&amp;都市ガス!$B8)</f>
        <v>0</v>
      </c>
      <c r="D8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D$2,5)&amp;都市ガス!$B8)</f>
        <v>0</v>
      </c>
      <c r="E8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E$2,5)&amp;都市ガス!$B8)</f>
        <v>0</v>
      </c>
      <c r="F8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F$2,5)&amp;都市ガス!$B8)</f>
        <v>0</v>
      </c>
      <c r="G8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G$2,5)&amp;都市ガス!$B8)</f>
        <v>0</v>
      </c>
      <c r="H8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H$2,5)&amp;都市ガス!$B8)</f>
        <v>0</v>
      </c>
      <c r="I8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I$2,5)&amp;都市ガス!$B8)</f>
        <v>0</v>
      </c>
      <c r="J8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J$2,5)&amp;都市ガス!$B8)</f>
        <v>0</v>
      </c>
      <c r="K8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K$2,5)&amp;都市ガス!$B8)</f>
        <v>0</v>
      </c>
      <c r="L8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L$2,5)&amp;都市ガス!$B8)</f>
        <v>0</v>
      </c>
      <c r="M8" s="1"/>
    </row>
    <row r="9" spans="1:13" x14ac:dyDescent="0.7">
      <c r="B9" t="s">
        <v>3</v>
      </c>
      <c r="C9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C$2,5)&amp;都市ガス!$B9)</f>
        <v>0</v>
      </c>
      <c r="D9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D$2,5)&amp;都市ガス!$B9)</f>
        <v>0</v>
      </c>
      <c r="E9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E$2,5)&amp;都市ガス!$B9)</f>
        <v>0</v>
      </c>
      <c r="F9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F$2,5)&amp;都市ガス!$B9)</f>
        <v>0</v>
      </c>
      <c r="G9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G$2,5)&amp;都市ガス!$B9)</f>
        <v>0</v>
      </c>
      <c r="H9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H$2,5)&amp;都市ガス!$B9)</f>
        <v>0</v>
      </c>
      <c r="I9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I$2,5)&amp;都市ガス!$B9)</f>
        <v>0</v>
      </c>
      <c r="J9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J$2,5)&amp;都市ガス!$B9)</f>
        <v>0</v>
      </c>
      <c r="K9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K$2,5)&amp;都市ガス!$B9)</f>
        <v>0</v>
      </c>
      <c r="L9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L$2,5)&amp;都市ガス!$B9)</f>
        <v>0</v>
      </c>
      <c r="M9" s="1"/>
    </row>
    <row r="10" spans="1:13" x14ac:dyDescent="0.7">
      <c r="B10" t="s">
        <v>2</v>
      </c>
      <c r="C10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C$2,5)&amp;都市ガス!$B10)</f>
        <v>0</v>
      </c>
      <c r="D10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D$2,5)&amp;都市ガス!$B10)</f>
        <v>0</v>
      </c>
      <c r="E10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E$2,5)&amp;都市ガス!$B10)</f>
        <v>0</v>
      </c>
      <c r="F10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F$2,5)&amp;都市ガス!$B10)</f>
        <v>0</v>
      </c>
      <c r="G10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G$2,5)&amp;都市ガス!$B10)</f>
        <v>0</v>
      </c>
      <c r="H10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H$2,5)&amp;都市ガス!$B10)</f>
        <v>0</v>
      </c>
      <c r="I10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I$2,5)&amp;都市ガス!$B10)</f>
        <v>0</v>
      </c>
      <c r="J10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J$2,5)&amp;都市ガス!$B10)</f>
        <v>0</v>
      </c>
      <c r="K10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K$2,5)&amp;都市ガス!$B10)</f>
        <v>0</v>
      </c>
      <c r="L10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L$2,5)&amp;都市ガス!$B10)</f>
        <v>0</v>
      </c>
      <c r="M10" s="1"/>
    </row>
    <row r="11" spans="1:13" x14ac:dyDescent="0.7">
      <c r="B11" t="s">
        <v>1</v>
      </c>
      <c r="C11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C$2,5)&amp;都市ガス!$B11)</f>
        <v>0</v>
      </c>
      <c r="D11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D$2,5)&amp;都市ガス!$B11)</f>
        <v>0</v>
      </c>
      <c r="E11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E$2,5)&amp;都市ガス!$B11)</f>
        <v>0</v>
      </c>
      <c r="F11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F$2,5)&amp;都市ガス!$B11)</f>
        <v>0</v>
      </c>
      <c r="G11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G$2,5)&amp;都市ガス!$B11)</f>
        <v>0</v>
      </c>
      <c r="H11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H$2,5)&amp;都市ガス!$B11)</f>
        <v>0</v>
      </c>
      <c r="I11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I$2,5)&amp;都市ガス!$B11)</f>
        <v>0</v>
      </c>
      <c r="J11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J$2,5)&amp;都市ガス!$B11)</f>
        <v>0</v>
      </c>
      <c r="K11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K$2,5)&amp;都市ガス!$B11)</f>
        <v>0</v>
      </c>
      <c r="L11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L$2,5)&amp;都市ガス!$B11)</f>
        <v>0</v>
      </c>
      <c r="M11" s="1"/>
    </row>
    <row r="12" spans="1:13" x14ac:dyDescent="0.7">
      <c r="B12" t="s">
        <v>0</v>
      </c>
      <c r="C12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C$2,5)&amp;都市ガス!$B12)</f>
        <v>0</v>
      </c>
      <c r="D12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D$2,5)&amp;都市ガス!$B12)</f>
        <v>0</v>
      </c>
      <c r="E12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E$2,5)&amp;都市ガス!$B12)</f>
        <v>0</v>
      </c>
      <c r="F12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F$2,5)&amp;都市ガス!$B12)</f>
        <v>0</v>
      </c>
      <c r="G12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G$2,5)&amp;都市ガス!$B12)</f>
        <v>0</v>
      </c>
      <c r="H12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H$2,5)&amp;都市ガス!$B12)</f>
        <v>0</v>
      </c>
      <c r="I12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I$2,5)&amp;都市ガス!$B12)</f>
        <v>0</v>
      </c>
      <c r="J12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J$2,5)&amp;都市ガス!$B12)</f>
        <v>0</v>
      </c>
      <c r="K12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K$2,5)&amp;都市ガス!$B12)</f>
        <v>0</v>
      </c>
      <c r="L12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L$2,5)&amp;都市ガス!$B12)</f>
        <v>0</v>
      </c>
      <c r="M12" s="1"/>
    </row>
    <row r="13" spans="1:13" x14ac:dyDescent="0.7">
      <c r="B13" t="s">
        <v>11</v>
      </c>
      <c r="C13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D$2,5)&amp;都市ガス!$B13)</f>
        <v>0</v>
      </c>
      <c r="D13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E$2,5)&amp;都市ガス!$B13)</f>
        <v>0</v>
      </c>
      <c r="E13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F$2,5)&amp;都市ガス!$B13)</f>
        <v>0</v>
      </c>
      <c r="F13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G$2,5)&amp;都市ガス!$B13)</f>
        <v>0</v>
      </c>
      <c r="G13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H$2,5)&amp;都市ガス!$B13)</f>
        <v>0</v>
      </c>
      <c r="H13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I$2,5)&amp;都市ガス!$B13)</f>
        <v>0</v>
      </c>
      <c r="I13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J$2,5)&amp;都市ガス!$B13)</f>
        <v>0</v>
      </c>
      <c r="J13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K$2,5)&amp;都市ガス!$B13)</f>
        <v>0</v>
      </c>
      <c r="K13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L$2,5)&amp;都市ガス!$B13)</f>
        <v>0</v>
      </c>
      <c r="L13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M$2,5)&amp;都市ガス!$B13)</f>
        <v>0</v>
      </c>
      <c r="M13" s="1"/>
    </row>
    <row r="14" spans="1:13" x14ac:dyDescent="0.7">
      <c r="B14" t="s">
        <v>10</v>
      </c>
      <c r="C14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D$2,5)&amp;都市ガス!$B14)</f>
        <v>0</v>
      </c>
      <c r="D14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E$2,5)&amp;都市ガス!$B14)</f>
        <v>0</v>
      </c>
      <c r="E14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F$2,5)&amp;都市ガス!$B14)</f>
        <v>0</v>
      </c>
      <c r="F14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G$2,5)&amp;都市ガス!$B14)</f>
        <v>0</v>
      </c>
      <c r="G14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H$2,5)&amp;都市ガス!$B14)</f>
        <v>0</v>
      </c>
      <c r="H14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I$2,5)&amp;都市ガス!$B14)</f>
        <v>0</v>
      </c>
      <c r="I14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J$2,5)&amp;都市ガス!$B14)</f>
        <v>0</v>
      </c>
      <c r="J14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K$2,5)&amp;都市ガス!$B14)</f>
        <v>0</v>
      </c>
      <c r="K14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L$2,5)&amp;都市ガス!$B14)</f>
        <v>0</v>
      </c>
      <c r="L14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M$2,5)&amp;都市ガス!$B14)</f>
        <v>0</v>
      </c>
      <c r="M14" s="1"/>
    </row>
    <row r="15" spans="1:13" x14ac:dyDescent="0.7">
      <c r="B15" t="s">
        <v>9</v>
      </c>
      <c r="C15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D$2,5)&amp;都市ガス!$B15)</f>
        <v>0</v>
      </c>
      <c r="D15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E$2,5)&amp;都市ガス!$B15)</f>
        <v>0</v>
      </c>
      <c r="E15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F$2,5)&amp;都市ガス!$B15)</f>
        <v>0</v>
      </c>
      <c r="F15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G$2,5)&amp;都市ガス!$B15)</f>
        <v>0</v>
      </c>
      <c r="G15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H$2,5)&amp;都市ガス!$B15)</f>
        <v>0</v>
      </c>
      <c r="H15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I$2,5)&amp;都市ガス!$B15)</f>
        <v>0</v>
      </c>
      <c r="I15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J$2,5)&amp;都市ガス!$B15)</f>
        <v>0</v>
      </c>
      <c r="J15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K$2,5)&amp;都市ガス!$B15)</f>
        <v>0</v>
      </c>
      <c r="K15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L$2,5)&amp;都市ガス!$B15)</f>
        <v>0</v>
      </c>
      <c r="L15" s="1">
        <f>SUMIFS('インターネット環境家計簿_使用量（貼り付け用）'!$D:$D,'インターネット環境家計簿_使用量（貼り付け用）'!$A:$A,"消費量",'インターネット環境家計簿_使用量（貼り付け用）'!$B:$B,LEFT(都市ガス!M$2,5)&amp;都市ガス!$B15)</f>
        <v>0</v>
      </c>
      <c r="M15" s="1"/>
    </row>
    <row r="17" spans="2:13" x14ac:dyDescent="0.7">
      <c r="B17" t="s">
        <v>24</v>
      </c>
      <c r="C17" s="1">
        <f t="shared" ref="C17:F17" si="0">SUM(C4:C15)</f>
        <v>0</v>
      </c>
      <c r="D17" s="1">
        <f t="shared" si="0"/>
        <v>0</v>
      </c>
      <c r="E17" s="1">
        <f t="shared" si="0"/>
        <v>0</v>
      </c>
      <c r="F17" s="1">
        <f t="shared" si="0"/>
        <v>0</v>
      </c>
      <c r="G17" s="1">
        <f>SUM(G4:G15)</f>
        <v>0</v>
      </c>
      <c r="H17" s="1">
        <f>SUM(H4:H15)</f>
        <v>0</v>
      </c>
      <c r="I17" s="1">
        <f>SUM(I4:I15)</f>
        <v>0</v>
      </c>
      <c r="J17" s="1">
        <f>SUM(J4:J15)</f>
        <v>0</v>
      </c>
      <c r="K17" s="1">
        <f>SUM(K4:K15)</f>
        <v>0</v>
      </c>
      <c r="L17" s="1">
        <f t="shared" ref="L17" si="1">SUM(L4:L15)</f>
        <v>0</v>
      </c>
      <c r="M17" s="1"/>
    </row>
    <row r="20" spans="2:13" x14ac:dyDescent="0.7">
      <c r="C20" t="str">
        <f>C2</f>
        <v>2014年度</v>
      </c>
      <c r="D20" t="str">
        <f t="shared" ref="D20:M20" si="2">D2</f>
        <v>2015年度</v>
      </c>
      <c r="E20" t="str">
        <f t="shared" si="2"/>
        <v>2016年度</v>
      </c>
      <c r="F20" t="str">
        <f t="shared" si="2"/>
        <v>2017年度</v>
      </c>
      <c r="G20" t="str">
        <f t="shared" si="2"/>
        <v>2018年度</v>
      </c>
      <c r="H20" t="str">
        <f t="shared" si="2"/>
        <v>2019年度</v>
      </c>
      <c r="I20" t="str">
        <f t="shared" si="2"/>
        <v>2020年度</v>
      </c>
      <c r="J20" t="str">
        <f t="shared" si="2"/>
        <v>2021年度</v>
      </c>
      <c r="K20" t="str">
        <f t="shared" si="2"/>
        <v>2022年度</v>
      </c>
      <c r="L20" t="str">
        <f t="shared" si="2"/>
        <v>2023年度</v>
      </c>
      <c r="M20" t="str">
        <f t="shared" si="2"/>
        <v>2024年度</v>
      </c>
    </row>
    <row r="21" spans="2:13" x14ac:dyDescent="0.7">
      <c r="B21" t="s">
        <v>8</v>
      </c>
      <c r="C21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C$2,5)&amp;都市ガス!$B4)</f>
        <v>0</v>
      </c>
      <c r="D21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D$2,5)&amp;都市ガス!$B4)</f>
        <v>0</v>
      </c>
      <c r="E21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E$2,5)&amp;都市ガス!$B4)</f>
        <v>0</v>
      </c>
      <c r="F21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F$2,5)&amp;都市ガス!$B4)</f>
        <v>0</v>
      </c>
      <c r="G21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G$2,5)&amp;都市ガス!$B4)</f>
        <v>0</v>
      </c>
      <c r="H21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H$2,5)&amp;都市ガス!$B4)</f>
        <v>0</v>
      </c>
      <c r="I21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I$2,5)&amp;都市ガス!$B4)</f>
        <v>0</v>
      </c>
      <c r="J21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J$2,5)&amp;都市ガス!$B4)</f>
        <v>0</v>
      </c>
      <c r="K21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K$2,5)&amp;都市ガス!$B4)</f>
        <v>0</v>
      </c>
      <c r="L21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L$2,5)&amp;都市ガス!$B4)</f>
        <v>0</v>
      </c>
      <c r="M21" s="1"/>
    </row>
    <row r="22" spans="2:13" x14ac:dyDescent="0.7">
      <c r="B22" t="s">
        <v>7</v>
      </c>
      <c r="C22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C$2,5)&amp;都市ガス!$B5)</f>
        <v>0</v>
      </c>
      <c r="D22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D$2,5)&amp;都市ガス!$B5)</f>
        <v>0</v>
      </c>
      <c r="E22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E$2,5)&amp;都市ガス!$B5)</f>
        <v>0</v>
      </c>
      <c r="F22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F$2,5)&amp;都市ガス!$B5)</f>
        <v>0</v>
      </c>
      <c r="G22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G$2,5)&amp;都市ガス!$B5)</f>
        <v>0</v>
      </c>
      <c r="H22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H$2,5)&amp;都市ガス!$B5)</f>
        <v>0</v>
      </c>
      <c r="I22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I$2,5)&amp;都市ガス!$B5)</f>
        <v>0</v>
      </c>
      <c r="J22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J$2,5)&amp;都市ガス!$B5)</f>
        <v>0</v>
      </c>
      <c r="K22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K$2,5)&amp;都市ガス!$B5)</f>
        <v>0</v>
      </c>
      <c r="L22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L$2,5)&amp;都市ガス!$B5)</f>
        <v>0</v>
      </c>
      <c r="M22" s="1"/>
    </row>
    <row r="23" spans="2:13" x14ac:dyDescent="0.7">
      <c r="B23" t="s">
        <v>6</v>
      </c>
      <c r="C23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C$2,5)&amp;都市ガス!$B6)</f>
        <v>0</v>
      </c>
      <c r="D23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D$2,5)&amp;都市ガス!$B6)</f>
        <v>0</v>
      </c>
      <c r="E23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E$2,5)&amp;都市ガス!$B6)</f>
        <v>0</v>
      </c>
      <c r="F23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F$2,5)&amp;都市ガス!$B6)</f>
        <v>0</v>
      </c>
      <c r="G23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G$2,5)&amp;都市ガス!$B6)</f>
        <v>0</v>
      </c>
      <c r="H23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H$2,5)&amp;都市ガス!$B6)</f>
        <v>0</v>
      </c>
      <c r="I23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I$2,5)&amp;都市ガス!$B6)</f>
        <v>0</v>
      </c>
      <c r="J23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J$2,5)&amp;都市ガス!$B6)</f>
        <v>0</v>
      </c>
      <c r="K23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K$2,5)&amp;都市ガス!$B6)</f>
        <v>0</v>
      </c>
      <c r="L23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L$2,5)&amp;都市ガス!$B6)</f>
        <v>0</v>
      </c>
      <c r="M23" s="1"/>
    </row>
    <row r="24" spans="2:13" x14ac:dyDescent="0.7">
      <c r="B24" t="s">
        <v>5</v>
      </c>
      <c r="C24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C$2,5)&amp;都市ガス!$B7)</f>
        <v>0</v>
      </c>
      <c r="D24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D$2,5)&amp;都市ガス!$B7)</f>
        <v>0</v>
      </c>
      <c r="E24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E$2,5)&amp;都市ガス!$B7)</f>
        <v>0</v>
      </c>
      <c r="F24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F$2,5)&amp;都市ガス!$B7)</f>
        <v>0</v>
      </c>
      <c r="G24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G$2,5)&amp;都市ガス!$B7)</f>
        <v>0</v>
      </c>
      <c r="H24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H$2,5)&amp;都市ガス!$B7)</f>
        <v>0</v>
      </c>
      <c r="I24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I$2,5)&amp;都市ガス!$B7)</f>
        <v>0</v>
      </c>
      <c r="J24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J$2,5)&amp;都市ガス!$B7)</f>
        <v>0</v>
      </c>
      <c r="K24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K$2,5)&amp;都市ガス!$B7)</f>
        <v>0</v>
      </c>
      <c r="L24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L$2,5)&amp;都市ガス!$B7)</f>
        <v>0</v>
      </c>
      <c r="M24" s="1"/>
    </row>
    <row r="25" spans="2:13" x14ac:dyDescent="0.7">
      <c r="B25" t="s">
        <v>4</v>
      </c>
      <c r="C25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C$2,5)&amp;都市ガス!$B8)</f>
        <v>0</v>
      </c>
      <c r="D25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D$2,5)&amp;都市ガス!$B8)</f>
        <v>0</v>
      </c>
      <c r="E25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E$2,5)&amp;都市ガス!$B8)</f>
        <v>0</v>
      </c>
      <c r="F25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F$2,5)&amp;都市ガス!$B8)</f>
        <v>0</v>
      </c>
      <c r="G25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G$2,5)&amp;都市ガス!$B8)</f>
        <v>0</v>
      </c>
      <c r="H25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H$2,5)&amp;都市ガス!$B8)</f>
        <v>0</v>
      </c>
      <c r="I25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I$2,5)&amp;都市ガス!$B8)</f>
        <v>0</v>
      </c>
      <c r="J25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J$2,5)&amp;都市ガス!$B8)</f>
        <v>0</v>
      </c>
      <c r="K25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K$2,5)&amp;都市ガス!$B8)</f>
        <v>0</v>
      </c>
      <c r="L25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L$2,5)&amp;都市ガス!$B8)</f>
        <v>0</v>
      </c>
      <c r="M25" s="1"/>
    </row>
    <row r="26" spans="2:13" x14ac:dyDescent="0.7">
      <c r="B26" t="s">
        <v>3</v>
      </c>
      <c r="C26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C$2,5)&amp;都市ガス!$B9)</f>
        <v>0</v>
      </c>
      <c r="D26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D$2,5)&amp;都市ガス!$B9)</f>
        <v>0</v>
      </c>
      <c r="E26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E$2,5)&amp;都市ガス!$B9)</f>
        <v>0</v>
      </c>
      <c r="F26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F$2,5)&amp;都市ガス!$B9)</f>
        <v>0</v>
      </c>
      <c r="G26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G$2,5)&amp;都市ガス!$B9)</f>
        <v>0</v>
      </c>
      <c r="H26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H$2,5)&amp;都市ガス!$B9)</f>
        <v>0</v>
      </c>
      <c r="I26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I$2,5)&amp;都市ガス!$B9)</f>
        <v>0</v>
      </c>
      <c r="J26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J$2,5)&amp;都市ガス!$B9)</f>
        <v>0</v>
      </c>
      <c r="K26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K$2,5)&amp;都市ガス!$B9)</f>
        <v>0</v>
      </c>
      <c r="L26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L$2,5)&amp;都市ガス!$B9)</f>
        <v>0</v>
      </c>
      <c r="M26" s="1"/>
    </row>
    <row r="27" spans="2:13" x14ac:dyDescent="0.7">
      <c r="B27" t="s">
        <v>2</v>
      </c>
      <c r="C27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C$2,5)&amp;都市ガス!$B10)</f>
        <v>0</v>
      </c>
      <c r="D27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D$2,5)&amp;都市ガス!$B10)</f>
        <v>0</v>
      </c>
      <c r="E27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E$2,5)&amp;都市ガス!$B10)</f>
        <v>0</v>
      </c>
      <c r="F27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F$2,5)&amp;都市ガス!$B10)</f>
        <v>0</v>
      </c>
      <c r="G27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G$2,5)&amp;都市ガス!$B10)</f>
        <v>0</v>
      </c>
      <c r="H27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H$2,5)&amp;都市ガス!$B10)</f>
        <v>0</v>
      </c>
      <c r="I27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I$2,5)&amp;都市ガス!$B10)</f>
        <v>0</v>
      </c>
      <c r="J27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J$2,5)&amp;都市ガス!$B10)</f>
        <v>0</v>
      </c>
      <c r="K27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K$2,5)&amp;都市ガス!$B10)</f>
        <v>0</v>
      </c>
      <c r="L27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L$2,5)&amp;都市ガス!$B10)</f>
        <v>0</v>
      </c>
      <c r="M27" s="1"/>
    </row>
    <row r="28" spans="2:13" x14ac:dyDescent="0.7">
      <c r="B28" t="s">
        <v>1</v>
      </c>
      <c r="C28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C$2,5)&amp;都市ガス!$B11)</f>
        <v>0</v>
      </c>
      <c r="D28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D$2,5)&amp;都市ガス!$B11)</f>
        <v>0</v>
      </c>
      <c r="E28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E$2,5)&amp;都市ガス!$B11)</f>
        <v>0</v>
      </c>
      <c r="F28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F$2,5)&amp;都市ガス!$B11)</f>
        <v>0</v>
      </c>
      <c r="G28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G$2,5)&amp;都市ガス!$B11)</f>
        <v>0</v>
      </c>
      <c r="H28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H$2,5)&amp;都市ガス!$B11)</f>
        <v>0</v>
      </c>
      <c r="I28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I$2,5)&amp;都市ガス!$B11)</f>
        <v>0</v>
      </c>
      <c r="J28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J$2,5)&amp;都市ガス!$B11)</f>
        <v>0</v>
      </c>
      <c r="K28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K$2,5)&amp;都市ガス!$B11)</f>
        <v>0</v>
      </c>
      <c r="L28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L$2,5)&amp;都市ガス!$B11)</f>
        <v>0</v>
      </c>
      <c r="M28" s="1"/>
    </row>
    <row r="29" spans="2:13" x14ac:dyDescent="0.7">
      <c r="B29" t="s">
        <v>0</v>
      </c>
      <c r="C29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C$2,5)&amp;都市ガス!$B12)</f>
        <v>0</v>
      </c>
      <c r="D29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D$2,5)&amp;都市ガス!$B12)</f>
        <v>0</v>
      </c>
      <c r="E29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E$2,5)&amp;都市ガス!$B12)</f>
        <v>0</v>
      </c>
      <c r="F29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F$2,5)&amp;都市ガス!$B12)</f>
        <v>0</v>
      </c>
      <c r="G29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G$2,5)&amp;都市ガス!$B12)</f>
        <v>0</v>
      </c>
      <c r="H29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H$2,5)&amp;都市ガス!$B12)</f>
        <v>0</v>
      </c>
      <c r="I29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I$2,5)&amp;都市ガス!$B12)</f>
        <v>0</v>
      </c>
      <c r="J29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J$2,5)&amp;都市ガス!$B12)</f>
        <v>0</v>
      </c>
      <c r="K29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K$2,5)&amp;都市ガス!$B12)</f>
        <v>0</v>
      </c>
      <c r="L29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L$2,5)&amp;都市ガス!$B12)</f>
        <v>0</v>
      </c>
      <c r="M29" s="1"/>
    </row>
    <row r="30" spans="2:13" x14ac:dyDescent="0.7">
      <c r="B30" t="s">
        <v>11</v>
      </c>
      <c r="C30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D$2,5)&amp;都市ガス!$B13)</f>
        <v>0</v>
      </c>
      <c r="D30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E$2,5)&amp;都市ガス!$B13)</f>
        <v>0</v>
      </c>
      <c r="E30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F$2,5)&amp;都市ガス!$B13)</f>
        <v>0</v>
      </c>
      <c r="F30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G$2,5)&amp;都市ガス!$B13)</f>
        <v>0</v>
      </c>
      <c r="G30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H$2,5)&amp;都市ガス!$B13)</f>
        <v>0</v>
      </c>
      <c r="H30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I$2,5)&amp;都市ガス!$B13)</f>
        <v>0</v>
      </c>
      <c r="I30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J$2,5)&amp;都市ガス!$B13)</f>
        <v>0</v>
      </c>
      <c r="J30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K$2,5)&amp;都市ガス!$B13)</f>
        <v>0</v>
      </c>
      <c r="K30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L$2,5)&amp;都市ガス!$B13)</f>
        <v>0</v>
      </c>
      <c r="L30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M$2,5)&amp;都市ガス!$B13)</f>
        <v>0</v>
      </c>
      <c r="M30" s="1"/>
    </row>
    <row r="31" spans="2:13" x14ac:dyDescent="0.7">
      <c r="B31" t="s">
        <v>10</v>
      </c>
      <c r="C31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D$2,5)&amp;都市ガス!$B14)</f>
        <v>0</v>
      </c>
      <c r="D31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E$2,5)&amp;都市ガス!$B14)</f>
        <v>0</v>
      </c>
      <c r="E31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F$2,5)&amp;都市ガス!$B14)</f>
        <v>0</v>
      </c>
      <c r="F31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G$2,5)&amp;都市ガス!$B14)</f>
        <v>0</v>
      </c>
      <c r="G31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H$2,5)&amp;都市ガス!$B14)</f>
        <v>0</v>
      </c>
      <c r="H31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I$2,5)&amp;都市ガス!$B14)</f>
        <v>0</v>
      </c>
      <c r="I31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J$2,5)&amp;都市ガス!$B14)</f>
        <v>0</v>
      </c>
      <c r="J31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K$2,5)&amp;都市ガス!$B14)</f>
        <v>0</v>
      </c>
      <c r="K31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L$2,5)&amp;都市ガス!$B14)</f>
        <v>0</v>
      </c>
      <c r="L31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M$2,5)&amp;都市ガス!$B14)</f>
        <v>0</v>
      </c>
      <c r="M31" s="1"/>
    </row>
    <row r="32" spans="2:13" x14ac:dyDescent="0.7">
      <c r="B32" t="s">
        <v>9</v>
      </c>
      <c r="C32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D$2,5)&amp;都市ガス!$B15)</f>
        <v>0</v>
      </c>
      <c r="D32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E$2,5)&amp;都市ガス!$B15)</f>
        <v>0</v>
      </c>
      <c r="E32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F$2,5)&amp;都市ガス!$B15)</f>
        <v>0</v>
      </c>
      <c r="F32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G$2,5)&amp;都市ガス!$B15)</f>
        <v>0</v>
      </c>
      <c r="G32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H$2,5)&amp;都市ガス!$B15)</f>
        <v>0</v>
      </c>
      <c r="H32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I$2,5)&amp;都市ガス!$B15)</f>
        <v>0</v>
      </c>
      <c r="I32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J$2,5)&amp;都市ガス!$B15)</f>
        <v>0</v>
      </c>
      <c r="J32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K$2,5)&amp;都市ガス!$B15)</f>
        <v>0</v>
      </c>
      <c r="K32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L$2,5)&amp;都市ガス!$B15)</f>
        <v>0</v>
      </c>
      <c r="L32" s="1">
        <f>SUMIFS('インターネット環境家計簿_使用量（貼り付け用）'!$D:$D,'インターネット環境家計簿_使用量（貼り付け用）'!$A:$A,"金額",'インターネット環境家計簿_使用量（貼り付け用）'!$B:$B,LEFT(都市ガス!M$2,5)&amp;都市ガス!$B15)</f>
        <v>0</v>
      </c>
      <c r="M32" s="1"/>
    </row>
    <row r="33" spans="2:13" x14ac:dyDescent="0.7"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x14ac:dyDescent="0.7">
      <c r="B34" t="s">
        <v>23</v>
      </c>
      <c r="C34" s="1">
        <f t="shared" ref="C34:F34" si="3">SUM(C21:C32)</f>
        <v>0</v>
      </c>
      <c r="D34" s="1">
        <f t="shared" si="3"/>
        <v>0</v>
      </c>
      <c r="E34" s="1">
        <f t="shared" si="3"/>
        <v>0</v>
      </c>
      <c r="F34" s="1">
        <f t="shared" si="3"/>
        <v>0</v>
      </c>
      <c r="G34" s="1">
        <f>SUM(G21:G32)</f>
        <v>0</v>
      </c>
      <c r="H34" s="1">
        <f t="shared" ref="H34:L34" si="4">SUM(H21:H32)</f>
        <v>0</v>
      </c>
      <c r="I34" s="1">
        <f t="shared" si="4"/>
        <v>0</v>
      </c>
      <c r="J34" s="1">
        <f t="shared" si="4"/>
        <v>0</v>
      </c>
      <c r="K34" s="1">
        <f t="shared" si="4"/>
        <v>0</v>
      </c>
      <c r="L34" s="1">
        <f t="shared" si="4"/>
        <v>0</v>
      </c>
      <c r="M34" s="1"/>
    </row>
    <row r="35" spans="2:13" x14ac:dyDescent="0.7"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x14ac:dyDescent="0.7">
      <c r="B36" t="s">
        <v>25</v>
      </c>
      <c r="C36" s="2" t="e">
        <f>C34/C17</f>
        <v>#DIV/0!</v>
      </c>
      <c r="D36" s="2" t="e">
        <f t="shared" ref="D36:L36" si="5">D34/D17</f>
        <v>#DIV/0!</v>
      </c>
      <c r="E36" s="2" t="e">
        <f t="shared" si="5"/>
        <v>#DIV/0!</v>
      </c>
      <c r="F36" s="2" t="e">
        <f t="shared" si="5"/>
        <v>#DIV/0!</v>
      </c>
      <c r="G36" s="2" t="e">
        <f t="shared" si="5"/>
        <v>#DIV/0!</v>
      </c>
      <c r="H36" s="2" t="e">
        <f t="shared" si="5"/>
        <v>#DIV/0!</v>
      </c>
      <c r="I36" s="2" t="e">
        <f t="shared" si="5"/>
        <v>#DIV/0!</v>
      </c>
      <c r="J36" s="2" t="e">
        <f t="shared" si="5"/>
        <v>#DIV/0!</v>
      </c>
      <c r="K36" s="2" t="e">
        <f t="shared" si="5"/>
        <v>#DIV/0!</v>
      </c>
      <c r="L36" s="2" t="e">
        <f t="shared" si="5"/>
        <v>#DIV/0!</v>
      </c>
      <c r="M36" s="2"/>
    </row>
    <row r="37" spans="2:13" x14ac:dyDescent="0.7">
      <c r="D37" s="1"/>
      <c r="E37" s="1"/>
      <c r="F37" s="1"/>
      <c r="G37" s="1"/>
      <c r="H37" s="1"/>
      <c r="I37" s="1"/>
      <c r="J37" s="1"/>
      <c r="K37" s="1"/>
    </row>
  </sheetData>
  <sheetProtection sheet="1" objects="1" scenarios="1"/>
  <phoneticPr fontId="1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E73B36-32A6-442F-9F1D-FF8C3A9103CC}">
          <x14:formula1>
            <xm:f>選択!$A$2:$A$22</xm:f>
          </x14:formula1>
          <xm:sqref>A2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597BA-B173-478A-AB62-C3A4335C1420}">
  <sheetPr>
    <tabColor theme="2" tint="-0.499984740745262"/>
  </sheetPr>
  <dimension ref="A1:M37"/>
  <sheetViews>
    <sheetView workbookViewId="0"/>
  </sheetViews>
  <sheetFormatPr defaultRowHeight="17.649999999999999" x14ac:dyDescent="0.7"/>
  <cols>
    <col min="2" max="2" width="5" bestFit="1" customWidth="1"/>
    <col min="3" max="4" width="7.6875" bestFit="1" customWidth="1"/>
    <col min="5" max="6" width="8.5625" customWidth="1"/>
    <col min="7" max="7" width="7.6875" bestFit="1" customWidth="1"/>
    <col min="8" max="11" width="7.6875" customWidth="1"/>
  </cols>
  <sheetData>
    <row r="1" spans="1:13" x14ac:dyDescent="0.7">
      <c r="A1" t="s">
        <v>26</v>
      </c>
    </row>
    <row r="2" spans="1:13" x14ac:dyDescent="0.7">
      <c r="A2">
        <f>★開始!B19</f>
        <v>2014</v>
      </c>
      <c r="C2" t="str">
        <f>$A$2&amp;"年度"</f>
        <v>2014年度</v>
      </c>
      <c r="D2" t="str">
        <f>$A$2+1&amp;"年度"</f>
        <v>2015年度</v>
      </c>
      <c r="E2" t="str">
        <f>$A$2+2&amp;"年度"</f>
        <v>2016年度</v>
      </c>
      <c r="F2" t="str">
        <f>$A$2+3&amp;"年度"</f>
        <v>2017年度</v>
      </c>
      <c r="G2" t="str">
        <f>$A$2+4&amp;"年度"</f>
        <v>2018年度</v>
      </c>
      <c r="H2" t="str">
        <f>$A$2+5&amp;"年度"</f>
        <v>2019年度</v>
      </c>
      <c r="I2" t="str">
        <f>$A$2+6&amp;"年度"</f>
        <v>2020年度</v>
      </c>
      <c r="J2" t="str">
        <f>$A$2+7&amp;"年度"</f>
        <v>2021年度</v>
      </c>
      <c r="K2" t="str">
        <f>$A$2+8&amp;"年度"</f>
        <v>2022年度</v>
      </c>
      <c r="L2" t="str">
        <f>$A$2+9&amp;"年度"</f>
        <v>2023年度</v>
      </c>
      <c r="M2" t="str">
        <f>$A$2+10&amp;"年度"</f>
        <v>2024年度</v>
      </c>
    </row>
    <row r="4" spans="1:13" x14ac:dyDescent="0.7">
      <c r="B4" t="s">
        <v>8</v>
      </c>
      <c r="C4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C$2,5)&amp;LPガス!$B4)</f>
        <v>0</v>
      </c>
      <c r="D4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D$2,5)&amp;LPガス!$B4)</f>
        <v>0</v>
      </c>
      <c r="E4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E$2,5)&amp;LPガス!$B4)</f>
        <v>0</v>
      </c>
      <c r="F4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F$2,5)&amp;LPガス!$B4)</f>
        <v>0</v>
      </c>
      <c r="G4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G$2,5)&amp;LPガス!$B4)</f>
        <v>0</v>
      </c>
      <c r="H4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H$2,5)&amp;LPガス!$B4)</f>
        <v>0</v>
      </c>
      <c r="I4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I$2,5)&amp;LPガス!$B4)</f>
        <v>0</v>
      </c>
      <c r="J4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J$2,5)&amp;LPガス!$B4)</f>
        <v>0</v>
      </c>
      <c r="K4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K$2,5)&amp;LPガス!$B4)</f>
        <v>0</v>
      </c>
      <c r="L4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L$2,5)&amp;LPガス!$B4)</f>
        <v>0</v>
      </c>
      <c r="M4" s="1"/>
    </row>
    <row r="5" spans="1:13" x14ac:dyDescent="0.7">
      <c r="B5" t="s">
        <v>7</v>
      </c>
      <c r="C5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C$2,5)&amp;LPガス!$B5)</f>
        <v>0</v>
      </c>
      <c r="D5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D$2,5)&amp;LPガス!$B5)</f>
        <v>0</v>
      </c>
      <c r="E5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E$2,5)&amp;LPガス!$B5)</f>
        <v>0</v>
      </c>
      <c r="F5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F$2,5)&amp;LPガス!$B5)</f>
        <v>0</v>
      </c>
      <c r="G5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G$2,5)&amp;LPガス!$B5)</f>
        <v>0</v>
      </c>
      <c r="H5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H$2,5)&amp;LPガス!$B5)</f>
        <v>0</v>
      </c>
      <c r="I5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I$2,5)&amp;LPガス!$B5)</f>
        <v>0</v>
      </c>
      <c r="J5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J$2,5)&amp;LPガス!$B5)</f>
        <v>0</v>
      </c>
      <c r="K5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K$2,5)&amp;LPガス!$B5)</f>
        <v>0</v>
      </c>
      <c r="L5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L$2,5)&amp;LPガス!$B5)</f>
        <v>0</v>
      </c>
      <c r="M5" s="1"/>
    </row>
    <row r="6" spans="1:13" x14ac:dyDescent="0.7">
      <c r="B6" t="s">
        <v>6</v>
      </c>
      <c r="C6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C$2,5)&amp;LPガス!$B6)</f>
        <v>0</v>
      </c>
      <c r="D6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D$2,5)&amp;LPガス!$B6)</f>
        <v>0</v>
      </c>
      <c r="E6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E$2,5)&amp;LPガス!$B6)</f>
        <v>0</v>
      </c>
      <c r="F6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F$2,5)&amp;LPガス!$B6)</f>
        <v>0</v>
      </c>
      <c r="G6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G$2,5)&amp;LPガス!$B6)</f>
        <v>0</v>
      </c>
      <c r="H6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H$2,5)&amp;LPガス!$B6)</f>
        <v>0</v>
      </c>
      <c r="I6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I$2,5)&amp;LPガス!$B6)</f>
        <v>0</v>
      </c>
      <c r="J6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J$2,5)&amp;LPガス!$B6)</f>
        <v>0</v>
      </c>
      <c r="K6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K$2,5)&amp;LPガス!$B6)</f>
        <v>0</v>
      </c>
      <c r="L6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L$2,5)&amp;LPガス!$B6)</f>
        <v>0</v>
      </c>
      <c r="M6" s="1"/>
    </row>
    <row r="7" spans="1:13" x14ac:dyDescent="0.7">
      <c r="B7" t="s">
        <v>5</v>
      </c>
      <c r="C7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C$2,5)&amp;LPガス!$B7)</f>
        <v>0</v>
      </c>
      <c r="D7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D$2,5)&amp;LPガス!$B7)</f>
        <v>0</v>
      </c>
      <c r="E7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E$2,5)&amp;LPガス!$B7)</f>
        <v>0</v>
      </c>
      <c r="F7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F$2,5)&amp;LPガス!$B7)</f>
        <v>0</v>
      </c>
      <c r="G7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G$2,5)&amp;LPガス!$B7)</f>
        <v>0</v>
      </c>
      <c r="H7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H$2,5)&amp;LPガス!$B7)</f>
        <v>0</v>
      </c>
      <c r="I7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I$2,5)&amp;LPガス!$B7)</f>
        <v>0</v>
      </c>
      <c r="J7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J$2,5)&amp;LPガス!$B7)</f>
        <v>0</v>
      </c>
      <c r="K7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K$2,5)&amp;LPガス!$B7)</f>
        <v>0</v>
      </c>
      <c r="L7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L$2,5)&amp;LPガス!$B7)</f>
        <v>0</v>
      </c>
      <c r="M7" s="1"/>
    </row>
    <row r="8" spans="1:13" x14ac:dyDescent="0.7">
      <c r="B8" t="s">
        <v>4</v>
      </c>
      <c r="C8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C$2,5)&amp;LPガス!$B8)</f>
        <v>0</v>
      </c>
      <c r="D8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D$2,5)&amp;LPガス!$B8)</f>
        <v>0</v>
      </c>
      <c r="E8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E$2,5)&amp;LPガス!$B8)</f>
        <v>0</v>
      </c>
      <c r="F8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F$2,5)&amp;LPガス!$B8)</f>
        <v>0</v>
      </c>
      <c r="G8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G$2,5)&amp;LPガス!$B8)</f>
        <v>0</v>
      </c>
      <c r="H8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H$2,5)&amp;LPガス!$B8)</f>
        <v>0</v>
      </c>
      <c r="I8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I$2,5)&amp;LPガス!$B8)</f>
        <v>0</v>
      </c>
      <c r="J8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J$2,5)&amp;LPガス!$B8)</f>
        <v>0</v>
      </c>
      <c r="K8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K$2,5)&amp;LPガス!$B8)</f>
        <v>0</v>
      </c>
      <c r="L8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L$2,5)&amp;LPガス!$B8)</f>
        <v>0</v>
      </c>
      <c r="M8" s="1"/>
    </row>
    <row r="9" spans="1:13" x14ac:dyDescent="0.7">
      <c r="B9" t="s">
        <v>3</v>
      </c>
      <c r="C9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C$2,5)&amp;LPガス!$B9)</f>
        <v>0</v>
      </c>
      <c r="D9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D$2,5)&amp;LPガス!$B9)</f>
        <v>0</v>
      </c>
      <c r="E9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E$2,5)&amp;LPガス!$B9)</f>
        <v>0</v>
      </c>
      <c r="F9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F$2,5)&amp;LPガス!$B9)</f>
        <v>0</v>
      </c>
      <c r="G9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G$2,5)&amp;LPガス!$B9)</f>
        <v>0</v>
      </c>
      <c r="H9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H$2,5)&amp;LPガス!$B9)</f>
        <v>0</v>
      </c>
      <c r="I9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I$2,5)&amp;LPガス!$B9)</f>
        <v>0</v>
      </c>
      <c r="J9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J$2,5)&amp;LPガス!$B9)</f>
        <v>0</v>
      </c>
      <c r="K9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K$2,5)&amp;LPガス!$B9)</f>
        <v>0</v>
      </c>
      <c r="L9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L$2,5)&amp;LPガス!$B9)</f>
        <v>0</v>
      </c>
      <c r="M9" s="1"/>
    </row>
    <row r="10" spans="1:13" x14ac:dyDescent="0.7">
      <c r="B10" t="s">
        <v>2</v>
      </c>
      <c r="C10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C$2,5)&amp;LPガス!$B10)</f>
        <v>0</v>
      </c>
      <c r="D10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D$2,5)&amp;LPガス!$B10)</f>
        <v>0</v>
      </c>
      <c r="E10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E$2,5)&amp;LPガス!$B10)</f>
        <v>0</v>
      </c>
      <c r="F10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F$2,5)&amp;LPガス!$B10)</f>
        <v>0</v>
      </c>
      <c r="G10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G$2,5)&amp;LPガス!$B10)</f>
        <v>0</v>
      </c>
      <c r="H10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H$2,5)&amp;LPガス!$B10)</f>
        <v>0</v>
      </c>
      <c r="I10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I$2,5)&amp;LPガス!$B10)</f>
        <v>0</v>
      </c>
      <c r="J10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J$2,5)&amp;LPガス!$B10)</f>
        <v>0</v>
      </c>
      <c r="K10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K$2,5)&amp;LPガス!$B10)</f>
        <v>0</v>
      </c>
      <c r="L10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L$2,5)&amp;LPガス!$B10)</f>
        <v>0</v>
      </c>
      <c r="M10" s="1"/>
    </row>
    <row r="11" spans="1:13" x14ac:dyDescent="0.7">
      <c r="B11" t="s">
        <v>1</v>
      </c>
      <c r="C11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C$2,5)&amp;LPガス!$B11)</f>
        <v>0</v>
      </c>
      <c r="D11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D$2,5)&amp;LPガス!$B11)</f>
        <v>0</v>
      </c>
      <c r="E11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E$2,5)&amp;LPガス!$B11)</f>
        <v>0</v>
      </c>
      <c r="F11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F$2,5)&amp;LPガス!$B11)</f>
        <v>0</v>
      </c>
      <c r="G11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G$2,5)&amp;LPガス!$B11)</f>
        <v>0</v>
      </c>
      <c r="H11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H$2,5)&amp;LPガス!$B11)</f>
        <v>0</v>
      </c>
      <c r="I11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I$2,5)&amp;LPガス!$B11)</f>
        <v>0</v>
      </c>
      <c r="J11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J$2,5)&amp;LPガス!$B11)</f>
        <v>0</v>
      </c>
      <c r="K11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K$2,5)&amp;LPガス!$B11)</f>
        <v>0</v>
      </c>
      <c r="L11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L$2,5)&amp;LPガス!$B11)</f>
        <v>0</v>
      </c>
      <c r="M11" s="1"/>
    </row>
    <row r="12" spans="1:13" x14ac:dyDescent="0.7">
      <c r="B12" t="s">
        <v>0</v>
      </c>
      <c r="C12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C$2,5)&amp;LPガス!$B12)</f>
        <v>0</v>
      </c>
      <c r="D12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D$2,5)&amp;LPガス!$B12)</f>
        <v>0</v>
      </c>
      <c r="E12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E$2,5)&amp;LPガス!$B12)</f>
        <v>0</v>
      </c>
      <c r="F12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F$2,5)&amp;LPガス!$B12)</f>
        <v>0</v>
      </c>
      <c r="G12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G$2,5)&amp;LPガス!$B12)</f>
        <v>0</v>
      </c>
      <c r="H12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H$2,5)&amp;LPガス!$B12)</f>
        <v>0</v>
      </c>
      <c r="I12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I$2,5)&amp;LPガス!$B12)</f>
        <v>0</v>
      </c>
      <c r="J12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J$2,5)&amp;LPガス!$B12)</f>
        <v>0</v>
      </c>
      <c r="K12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K$2,5)&amp;LPガス!$B12)</f>
        <v>0</v>
      </c>
      <c r="L12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L$2,5)&amp;LPガス!$B12)</f>
        <v>0</v>
      </c>
      <c r="M12" s="1"/>
    </row>
    <row r="13" spans="1:13" x14ac:dyDescent="0.7">
      <c r="B13" t="s">
        <v>11</v>
      </c>
      <c r="C13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D$2,5)&amp;LPガス!$B13)</f>
        <v>0</v>
      </c>
      <c r="D13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E$2,5)&amp;LPガス!$B13)</f>
        <v>0</v>
      </c>
      <c r="E13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F$2,5)&amp;LPガス!$B13)</f>
        <v>0</v>
      </c>
      <c r="F13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G$2,5)&amp;LPガス!$B13)</f>
        <v>0</v>
      </c>
      <c r="G13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H$2,5)&amp;LPガス!$B13)</f>
        <v>0</v>
      </c>
      <c r="H13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I$2,5)&amp;LPガス!$B13)</f>
        <v>0</v>
      </c>
      <c r="I13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J$2,5)&amp;LPガス!$B13)</f>
        <v>0</v>
      </c>
      <c r="J13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K$2,5)&amp;LPガス!$B13)</f>
        <v>0</v>
      </c>
      <c r="K13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L$2,5)&amp;LPガス!$B13)</f>
        <v>0</v>
      </c>
      <c r="L13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M$2,5)&amp;LPガス!$B13)</f>
        <v>0</v>
      </c>
      <c r="M13" s="1"/>
    </row>
    <row r="14" spans="1:13" x14ac:dyDescent="0.7">
      <c r="B14" t="s">
        <v>10</v>
      </c>
      <c r="C14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D$2,5)&amp;LPガス!$B14)</f>
        <v>0</v>
      </c>
      <c r="D14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E$2,5)&amp;LPガス!$B14)</f>
        <v>0</v>
      </c>
      <c r="E14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F$2,5)&amp;LPガス!$B14)</f>
        <v>0</v>
      </c>
      <c r="F14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G$2,5)&amp;LPガス!$B14)</f>
        <v>0</v>
      </c>
      <c r="G14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H$2,5)&amp;LPガス!$B14)</f>
        <v>0</v>
      </c>
      <c r="H14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I$2,5)&amp;LPガス!$B14)</f>
        <v>0</v>
      </c>
      <c r="I14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J$2,5)&amp;LPガス!$B14)</f>
        <v>0</v>
      </c>
      <c r="J14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K$2,5)&amp;LPガス!$B14)</f>
        <v>0</v>
      </c>
      <c r="K14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L$2,5)&amp;LPガス!$B14)</f>
        <v>0</v>
      </c>
      <c r="L14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M$2,5)&amp;LPガス!$B14)</f>
        <v>0</v>
      </c>
      <c r="M14" s="1"/>
    </row>
    <row r="15" spans="1:13" x14ac:dyDescent="0.7">
      <c r="B15" t="s">
        <v>9</v>
      </c>
      <c r="C15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D$2,5)&amp;LPガス!$B15)</f>
        <v>0</v>
      </c>
      <c r="D15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E$2,5)&amp;LPガス!$B15)</f>
        <v>0</v>
      </c>
      <c r="E15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F$2,5)&amp;LPガス!$B15)</f>
        <v>0</v>
      </c>
      <c r="F15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G$2,5)&amp;LPガス!$B15)</f>
        <v>0</v>
      </c>
      <c r="G15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H$2,5)&amp;LPガス!$B15)</f>
        <v>0</v>
      </c>
      <c r="H15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I$2,5)&amp;LPガス!$B15)</f>
        <v>0</v>
      </c>
      <c r="I15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J$2,5)&amp;LPガス!$B15)</f>
        <v>0</v>
      </c>
      <c r="J15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K$2,5)&amp;LPガス!$B15)</f>
        <v>0</v>
      </c>
      <c r="K15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L$2,5)&amp;LPガス!$B15)</f>
        <v>0</v>
      </c>
      <c r="L15" s="1">
        <f>SUMIFS('インターネット環境家計簿_使用量（貼り付け用）'!$E:$E,'インターネット環境家計簿_使用量（貼り付け用）'!$A:$A,"消費量",'インターネット環境家計簿_使用量（貼り付け用）'!$B:$B,LEFT(LPガス!M$2,5)&amp;LPガス!$B15)</f>
        <v>0</v>
      </c>
      <c r="M15" s="1"/>
    </row>
    <row r="17" spans="2:13" x14ac:dyDescent="0.7">
      <c r="B17" t="s">
        <v>24</v>
      </c>
      <c r="C17" s="1">
        <f t="shared" ref="C17:F17" si="0">SUM(C4:C15)</f>
        <v>0</v>
      </c>
      <c r="D17" s="1">
        <f t="shared" si="0"/>
        <v>0</v>
      </c>
      <c r="E17" s="1">
        <f t="shared" si="0"/>
        <v>0</v>
      </c>
      <c r="F17" s="1">
        <f t="shared" si="0"/>
        <v>0</v>
      </c>
      <c r="G17" s="1">
        <f>SUM(G4:G15)</f>
        <v>0</v>
      </c>
      <c r="H17" s="1">
        <f>SUM(H4:H15)</f>
        <v>0</v>
      </c>
      <c r="I17" s="1">
        <f>SUM(I4:I15)</f>
        <v>0</v>
      </c>
      <c r="J17" s="1">
        <f>SUM(J4:J15)</f>
        <v>0</v>
      </c>
      <c r="K17" s="1">
        <f>SUM(K4:K15)</f>
        <v>0</v>
      </c>
      <c r="L17" s="1">
        <f t="shared" ref="L17" si="1">SUM(L4:L15)</f>
        <v>0</v>
      </c>
      <c r="M17" s="1"/>
    </row>
    <row r="20" spans="2:13" x14ac:dyDescent="0.7">
      <c r="C20" t="str">
        <f>C2</f>
        <v>2014年度</v>
      </c>
      <c r="D20" t="str">
        <f t="shared" ref="D20:M20" si="2">D2</f>
        <v>2015年度</v>
      </c>
      <c r="E20" t="str">
        <f t="shared" si="2"/>
        <v>2016年度</v>
      </c>
      <c r="F20" t="str">
        <f t="shared" si="2"/>
        <v>2017年度</v>
      </c>
      <c r="G20" t="str">
        <f t="shared" si="2"/>
        <v>2018年度</v>
      </c>
      <c r="H20" t="str">
        <f t="shared" si="2"/>
        <v>2019年度</v>
      </c>
      <c r="I20" t="str">
        <f t="shared" si="2"/>
        <v>2020年度</v>
      </c>
      <c r="J20" t="str">
        <f t="shared" si="2"/>
        <v>2021年度</v>
      </c>
      <c r="K20" t="str">
        <f t="shared" si="2"/>
        <v>2022年度</v>
      </c>
      <c r="L20" t="str">
        <f t="shared" si="2"/>
        <v>2023年度</v>
      </c>
      <c r="M20" t="str">
        <f t="shared" si="2"/>
        <v>2024年度</v>
      </c>
    </row>
    <row r="21" spans="2:13" x14ac:dyDescent="0.7">
      <c r="B21" t="s">
        <v>8</v>
      </c>
      <c r="C21" s="1">
        <f>SUMIFS('インターネット環境家計簿_使用量（貼り付け用）'!$E:$E,'インターネット環境家計簿_使用量（貼り付け用）'!$A:$A,"金額",'インターネット環境家計簿_使用量（貼り付け用）'!$B:$B,LEFT(LPガス!C$2,5)&amp;LPガス!$B4)</f>
        <v>0</v>
      </c>
      <c r="D21" s="1">
        <f>SUMIFS('インターネット環境家計簿_使用量（貼り付け用）'!$E:$E,'インターネット環境家計簿_使用量（貼り付け用）'!$A:$A,"金額",'インターネット環境家計簿_使用量（貼り付け用）'!$B:$B,LEFT(LPガス!D$2,5)&amp;LPガス!$B4)</f>
        <v>0</v>
      </c>
      <c r="E21" s="1">
        <f>SUMIFS('インターネット環境家計簿_使用量（貼り付け用）'!$E:$E,'インターネット環境家計簿_使用量（貼り付け用）'!$A:$A,"金額",'インターネット環境家計簿_使用量（貼り付け用）'!$B:$B,LEFT(LPガス!E$2,5)&amp;LPガス!$B4)</f>
        <v>0</v>
      </c>
      <c r="F21" s="1">
        <f>SUMIFS('インターネット環境家計簿_使用量（貼り付け用）'!$E:$E,'インターネット環境家計簿_使用量（貼り付け用）'!$A:$A,"金額",'インターネット環境家計簿_使用量（貼り付け用）'!$B:$B,LEFT(LPガス!F$2,5)&amp;LPガス!$B4)</f>
        <v>0</v>
      </c>
      <c r="G21" s="1">
        <f>SUMIFS('インターネット環境家計簿_使用量（貼り付け用）'!$E:$E,'インターネット環境家計簿_使用量（貼り付け用）'!$A:$A,"金額",'インターネット環境家計簿_使用量（貼り付け用）'!$B:$B,LEFT(LPガス!G$2,5)&amp;LPガス!$B4)</f>
        <v>0</v>
      </c>
      <c r="H21" s="1">
        <f>SUMIFS('インターネット環境家計簿_使用量（貼り付け用）'!$E:$E,'インターネット環境家計簿_使用量（貼り付け用）'!$A:$A,"金額",'インターネット環境家計簿_使用量（貼り付け用）'!$B:$B,LEFT(LPガス!H$2,5)&amp;LPガス!$B4)</f>
        <v>0</v>
      </c>
      <c r="I21" s="1">
        <f>SUMIFS('インターネット環境家計簿_使用量（貼り付け用）'!$E:$E,'インターネット環境家計簿_使用量（貼り付け用）'!$A:$A,"金額",'インターネット環境家計簿_使用量（貼り付け用）'!$B:$B,LEFT(LPガス!I$2,5)&amp;LPガス!$B4)</f>
        <v>0</v>
      </c>
      <c r="J21" s="1">
        <f>SUMIFS('インターネット環境家計簿_使用量（貼り付け用）'!$E:$E,'インターネット環境家計簿_使用量（貼り付け用）'!$A:$A,"金額",'インターネット環境家計簿_使用量（貼り付け用）'!$B:$B,LEFT(LPガス!J$2,5)&amp;LPガス!$B4)</f>
        <v>0</v>
      </c>
      <c r="K21" s="1">
        <f>SUMIFS('インターネット環境家計簿_使用量（貼り付け用）'!$E:$E,'インターネット環境家計簿_使用量（貼り付け用）'!$A:$A,"金額",'インターネット環境家計簿_使用量（貼り付け用）'!$B:$B,LEFT(LPガス!K$2,5)&amp;LPガス!$B4)</f>
        <v>0</v>
      </c>
      <c r="L21" s="1">
        <f>SUMIFS('インターネット環境家計簿_使用量（貼り付け用）'!$E:$E,'インターネット環境家計簿_使用量（貼り付け用）'!$A:$A,"金額",'インターネット環境家計簿_使用量（貼り付け用）'!$B:$B,LEFT(LPガス!L$2,5)&amp;LPガス!$B4)</f>
        <v>0</v>
      </c>
      <c r="M21" s="1"/>
    </row>
    <row r="22" spans="2:13" x14ac:dyDescent="0.7">
      <c r="B22" t="s">
        <v>7</v>
      </c>
      <c r="C22" s="1">
        <f>SUMIFS('インターネット環境家計簿_使用量（貼り付け用）'!$E:$E,'インターネット環境家計簿_使用量（貼り付け用）'!$A:$A,"金額",'インターネット環境家計簿_使用量（貼り付け用）'!$B:$B,LEFT(LPガス!C$2,5)&amp;LPガス!$B5)</f>
        <v>0</v>
      </c>
      <c r="D22" s="1">
        <f>SUMIFS('インターネット環境家計簿_使用量（貼り付け用）'!$E:$E,'インターネット環境家計簿_使用量（貼り付け用）'!$A:$A,"金額",'インターネット環境家計簿_使用量（貼り付け用）'!$B:$B,LEFT(LPガス!D$2,5)&amp;LPガス!$B5)</f>
        <v>0</v>
      </c>
      <c r="E22" s="1">
        <f>SUMIFS('インターネット環境家計簿_使用量（貼り付け用）'!$E:$E,'インターネット環境家計簿_使用量（貼り付け用）'!$A:$A,"金額",'インターネット環境家計簿_使用量（貼り付け用）'!$B:$B,LEFT(LPガス!E$2,5)&amp;LPガス!$B5)</f>
        <v>0</v>
      </c>
      <c r="F22" s="1">
        <f>SUMIFS('インターネット環境家計簿_使用量（貼り付け用）'!$E:$E,'インターネット環境家計簿_使用量（貼り付け用）'!$A:$A,"金額",'インターネット環境家計簿_使用量（貼り付け用）'!$B:$B,LEFT(LPガス!F$2,5)&amp;LPガス!$B5)</f>
        <v>0</v>
      </c>
      <c r="G22" s="1">
        <f>SUMIFS('インターネット環境家計簿_使用量（貼り付け用）'!$E:$E,'インターネット環境家計簿_使用量（貼り付け用）'!$A:$A,"金額",'インターネット環境家計簿_使用量（貼り付け用）'!$B:$B,LEFT(LPガス!G$2,5)&amp;LPガス!$B5)</f>
        <v>0</v>
      </c>
      <c r="H22" s="1">
        <f>SUMIFS('インターネット環境家計簿_使用量（貼り付け用）'!$E:$E,'インターネット環境家計簿_使用量（貼り付け用）'!$A:$A,"金額",'インターネット環境家計簿_使用量（貼り付け用）'!$B:$B,LEFT(LPガス!H$2,5)&amp;LPガス!$B5)</f>
        <v>0</v>
      </c>
      <c r="I22" s="1">
        <f>SUMIFS('インターネット環境家計簿_使用量（貼り付け用）'!$E:$E,'インターネット環境家計簿_使用量（貼り付け用）'!$A:$A,"金額",'インターネット環境家計簿_使用量（貼り付け用）'!$B:$B,LEFT(LPガス!I$2,5)&amp;LPガス!$B5)</f>
        <v>0</v>
      </c>
      <c r="J22" s="1">
        <f>SUMIFS('インターネット環境家計簿_使用量（貼り付け用）'!$E:$E,'インターネット環境家計簿_使用量（貼り付け用）'!$A:$A,"金額",'インターネット環境家計簿_使用量（貼り付け用）'!$B:$B,LEFT(LPガス!J$2,5)&amp;LPガス!$B5)</f>
        <v>0</v>
      </c>
      <c r="K22" s="1">
        <f>SUMIFS('インターネット環境家計簿_使用量（貼り付け用）'!$E:$E,'インターネット環境家計簿_使用量（貼り付け用）'!$A:$A,"金額",'インターネット環境家計簿_使用量（貼り付け用）'!$B:$B,LEFT(LPガス!K$2,5)&amp;LPガス!$B5)</f>
        <v>0</v>
      </c>
      <c r="L22" s="1">
        <f>SUMIFS('インターネット環境家計簿_使用量（貼り付け用）'!$E:$E,'インターネット環境家計簿_使用量（貼り付け用）'!$A:$A,"金額",'インターネット環境家計簿_使用量（貼り付け用）'!$B:$B,LEFT(LPガス!L$2,5)&amp;LPガス!$B5)</f>
        <v>0</v>
      </c>
      <c r="M22" s="1"/>
    </row>
    <row r="23" spans="2:13" x14ac:dyDescent="0.7">
      <c r="B23" t="s">
        <v>6</v>
      </c>
      <c r="C23" s="1">
        <f>SUMIFS('インターネット環境家計簿_使用量（貼り付け用）'!$E:$E,'インターネット環境家計簿_使用量（貼り付け用）'!$A:$A,"金額",'インターネット環境家計簿_使用量（貼り付け用）'!$B:$B,LEFT(LPガス!C$2,5)&amp;LPガス!$B6)</f>
        <v>0</v>
      </c>
      <c r="D23" s="1">
        <f>SUMIFS('インターネット環境家計簿_使用量（貼り付け用）'!$E:$E,'インターネット環境家計簿_使用量（貼り付け用）'!$A:$A,"金額",'インターネット環境家計簿_使用量（貼り付け用）'!$B:$B,LEFT(LPガス!D$2,5)&amp;LPガス!$B6)</f>
        <v>0</v>
      </c>
      <c r="E23" s="1">
        <f>SUMIFS('インターネット環境家計簿_使用量（貼り付け用）'!$E:$E,'インターネット環境家計簿_使用量（貼り付け用）'!$A:$A,"金額",'インターネット環境家計簿_使用量（貼り付け用）'!$B:$B,LEFT(LPガス!E$2,5)&amp;LPガス!$B6)</f>
        <v>0</v>
      </c>
      <c r="F23" s="1">
        <f>SUMIFS('インターネット環境家計簿_使用量（貼り付け用）'!$E:$E,'インターネット環境家計簿_使用量（貼り付け用）'!$A:$A,"金額",'インターネット環境家計簿_使用量（貼り付け用）'!$B:$B,LEFT(LPガス!F$2,5)&amp;LPガス!$B6)</f>
        <v>0</v>
      </c>
      <c r="G23" s="1">
        <f>SUMIFS('インターネット環境家計簿_使用量（貼り付け用）'!$E:$E,'インターネット環境家計簿_使用量（貼り付け用）'!$A:$A,"金額",'インターネット環境家計簿_使用量（貼り付け用）'!$B:$B,LEFT(LPガス!G$2,5)&amp;LPガス!$B6)</f>
        <v>0</v>
      </c>
      <c r="H23" s="1">
        <f>SUMIFS('インターネット環境家計簿_使用量（貼り付け用）'!$E:$E,'インターネット環境家計簿_使用量（貼り付け用）'!$A:$A,"金額",'インターネット環境家計簿_使用量（貼り付け用）'!$B:$B,LEFT(LPガス!H$2,5)&amp;LPガス!$B6)</f>
        <v>0</v>
      </c>
      <c r="I23" s="1">
        <f>SUMIFS('インターネット環境家計簿_使用量（貼り付け用）'!$E:$E,'インターネット環境家計簿_使用量（貼り付け用）'!$A:$A,"金額",'インターネット環境家計簿_使用量（貼り付け用）'!$B:$B,LEFT(LPガス!I$2,5)&amp;LPガス!$B6)</f>
        <v>0</v>
      </c>
      <c r="J23" s="1">
        <f>SUMIFS('インターネット環境家計簿_使用量（貼り付け用）'!$E:$E,'インターネット環境家計簿_使用量（貼り付け用）'!$A:$A,"金額",'インターネット環境家計簿_使用量（貼り付け用）'!$B:$B,LEFT(LPガス!J$2,5)&amp;LPガス!$B6)</f>
        <v>0</v>
      </c>
      <c r="K23" s="1">
        <f>SUMIFS('インターネット環境家計簿_使用量（貼り付け用）'!$E:$E,'インターネット環境家計簿_使用量（貼り付け用）'!$A:$A,"金額",'インターネット環境家計簿_使用量（貼り付け用）'!$B:$B,LEFT(LPガス!K$2,5)&amp;LPガス!$B6)</f>
        <v>0</v>
      </c>
      <c r="L23" s="1">
        <f>SUMIFS('インターネット環境家計簿_使用量（貼り付け用）'!$E:$E,'インターネット環境家計簿_使用量（貼り付け用）'!$A:$A,"金額",'インターネット環境家計簿_使用量（貼り付け用）'!$B:$B,LEFT(LPガス!L$2,5)&amp;LPガス!$B6)</f>
        <v>0</v>
      </c>
      <c r="M23" s="1"/>
    </row>
    <row r="24" spans="2:13" x14ac:dyDescent="0.7">
      <c r="B24" t="s">
        <v>5</v>
      </c>
      <c r="C24" s="1">
        <f>SUMIFS('インターネット環境家計簿_使用量（貼り付け用）'!$E:$E,'インターネット環境家計簿_使用量（貼り付け用）'!$A:$A,"金額",'インターネット環境家計簿_使用量（貼り付け用）'!$B:$B,LEFT(LPガス!C$2,5)&amp;LPガス!$B7)</f>
        <v>0</v>
      </c>
      <c r="D24" s="1">
        <f>SUMIFS('インターネット環境家計簿_使用量（貼り付け用）'!$E:$E,'インターネット環境家計簿_使用量（貼り付け用）'!$A:$A,"金額",'インターネット環境家計簿_使用量（貼り付け用）'!$B:$B,LEFT(LPガス!D$2,5)&amp;LPガス!$B7)</f>
        <v>0</v>
      </c>
      <c r="E24" s="1">
        <f>SUMIFS('インターネット環境家計簿_使用量（貼り付け用）'!$E:$E,'インターネット環境家計簿_使用量（貼り付け用）'!$A:$A,"金額",'インターネット環境家計簿_使用量（貼り付け用）'!$B:$B,LEFT(LPガス!E$2,5)&amp;LPガス!$B7)</f>
        <v>0</v>
      </c>
      <c r="F24" s="1">
        <f>SUMIFS('インターネット環境家計簿_使用量（貼り付け用）'!$E:$E,'インターネット環境家計簿_使用量（貼り付け用）'!$A:$A,"金額",'インターネット環境家計簿_使用量（貼り付け用）'!$B:$B,LEFT(LPガス!F$2,5)&amp;LPガス!$B7)</f>
        <v>0</v>
      </c>
      <c r="G24" s="1">
        <f>SUMIFS('インターネット環境家計簿_使用量（貼り付け用）'!$E:$E,'インターネット環境家計簿_使用量（貼り付け用）'!$A:$A,"金額",'インターネット環境家計簿_使用量（貼り付け用）'!$B:$B,LEFT(LPガス!G$2,5)&amp;LPガス!$B7)</f>
        <v>0</v>
      </c>
      <c r="H24" s="1">
        <f>SUMIFS('インターネット環境家計簿_使用量（貼り付け用）'!$E:$E,'インターネット環境家計簿_使用量（貼り付け用）'!$A:$A,"金額",'インターネット環境家計簿_使用量（貼り付け用）'!$B:$B,LEFT(LPガス!H$2,5)&amp;LPガス!$B7)</f>
        <v>0</v>
      </c>
      <c r="I24" s="1">
        <f>SUMIFS('インターネット環境家計簿_使用量（貼り付け用）'!$E:$E,'インターネット環境家計簿_使用量（貼り付け用）'!$A:$A,"金額",'インターネット環境家計簿_使用量（貼り付け用）'!$B:$B,LEFT(LPガス!I$2,5)&amp;LPガス!$B7)</f>
        <v>0</v>
      </c>
      <c r="J24" s="1">
        <f>SUMIFS('インターネット環境家計簿_使用量（貼り付け用）'!$E:$E,'インターネット環境家計簿_使用量（貼り付け用）'!$A:$A,"金額",'インターネット環境家計簿_使用量（貼り付け用）'!$B:$B,LEFT(LPガス!J$2,5)&amp;LPガス!$B7)</f>
        <v>0</v>
      </c>
      <c r="K24" s="1">
        <f>SUMIFS('インターネット環境家計簿_使用量（貼り付け用）'!$E:$E,'インターネット環境家計簿_使用量（貼り付け用）'!$A:$A,"金額",'インターネット環境家計簿_使用量（貼り付け用）'!$B:$B,LEFT(LPガス!K$2,5)&amp;LPガス!$B7)</f>
        <v>0</v>
      </c>
      <c r="L24" s="1">
        <f>SUMIFS('インターネット環境家計簿_使用量（貼り付け用）'!$E:$E,'インターネット環境家計簿_使用量（貼り付け用）'!$A:$A,"金額",'インターネット環境家計簿_使用量（貼り付け用）'!$B:$B,LEFT(LPガス!L$2,5)&amp;LPガス!$B7)</f>
        <v>0</v>
      </c>
      <c r="M24" s="1"/>
    </row>
    <row r="25" spans="2:13" x14ac:dyDescent="0.7">
      <c r="B25" t="s">
        <v>4</v>
      </c>
      <c r="C25" s="1">
        <f>SUMIFS('インターネット環境家計簿_使用量（貼り付け用）'!$E:$E,'インターネット環境家計簿_使用量（貼り付け用）'!$A:$A,"金額",'インターネット環境家計簿_使用量（貼り付け用）'!$B:$B,LEFT(LPガス!C$2,5)&amp;LPガス!$B8)</f>
        <v>0</v>
      </c>
      <c r="D25" s="1">
        <f>SUMIFS('インターネット環境家計簿_使用量（貼り付け用）'!$E:$E,'インターネット環境家計簿_使用量（貼り付け用）'!$A:$A,"金額",'インターネット環境家計簿_使用量（貼り付け用）'!$B:$B,LEFT(LPガス!D$2,5)&amp;LPガス!$B8)</f>
        <v>0</v>
      </c>
      <c r="E25" s="1">
        <f>SUMIFS('インターネット環境家計簿_使用量（貼り付け用）'!$E:$E,'インターネット環境家計簿_使用量（貼り付け用）'!$A:$A,"金額",'インターネット環境家計簿_使用量（貼り付け用）'!$B:$B,LEFT(LPガス!E$2,5)&amp;LPガス!$B8)</f>
        <v>0</v>
      </c>
      <c r="F25" s="1">
        <f>SUMIFS('インターネット環境家計簿_使用量（貼り付け用）'!$E:$E,'インターネット環境家計簿_使用量（貼り付け用）'!$A:$A,"金額",'インターネット環境家計簿_使用量（貼り付け用）'!$B:$B,LEFT(LPガス!F$2,5)&amp;LPガス!$B8)</f>
        <v>0</v>
      </c>
      <c r="G25" s="1">
        <f>SUMIFS('インターネット環境家計簿_使用量（貼り付け用）'!$E:$E,'インターネット環境家計簿_使用量（貼り付け用）'!$A:$A,"金額",'インターネット環境家計簿_使用量（貼り付け用）'!$B:$B,LEFT(LPガス!G$2,5)&amp;LPガス!$B8)</f>
        <v>0</v>
      </c>
      <c r="H25" s="1">
        <f>SUMIFS('インターネット環境家計簿_使用量（貼り付け用）'!$E:$E,'インターネット環境家計簿_使用量（貼り付け用）'!$A:$A,"金額",'インターネット環境家計簿_使用量（貼り付け用）'!$B:$B,LEFT(LPガス!H$2,5)&amp;LPガス!$B8)</f>
        <v>0</v>
      </c>
      <c r="I25" s="1">
        <f>SUMIFS('インターネット環境家計簿_使用量（貼り付け用）'!$E:$E,'インターネット環境家計簿_使用量（貼り付け用）'!$A:$A,"金額",'インターネット環境家計簿_使用量（貼り付け用）'!$B:$B,LEFT(LPガス!I$2,5)&amp;LPガス!$B8)</f>
        <v>0</v>
      </c>
      <c r="J25" s="1">
        <f>SUMIFS('インターネット環境家計簿_使用量（貼り付け用）'!$E:$E,'インターネット環境家計簿_使用量（貼り付け用）'!$A:$A,"金額",'インターネット環境家計簿_使用量（貼り付け用）'!$B:$B,LEFT(LPガス!J$2,5)&amp;LPガス!$B8)</f>
        <v>0</v>
      </c>
      <c r="K25" s="1">
        <f>SUMIFS('インターネット環境家計簿_使用量（貼り付け用）'!$E:$E,'インターネット環境家計簿_使用量（貼り付け用）'!$A:$A,"金額",'インターネット環境家計簿_使用量（貼り付け用）'!$B:$B,LEFT(LPガス!K$2,5)&amp;LPガス!$B8)</f>
        <v>0</v>
      </c>
      <c r="L25" s="1">
        <f>SUMIFS('インターネット環境家計簿_使用量（貼り付け用）'!$E:$E,'インターネット環境家計簿_使用量（貼り付け用）'!$A:$A,"金額",'インターネット環境家計簿_使用量（貼り付け用）'!$B:$B,LEFT(LPガス!L$2,5)&amp;LPガス!$B8)</f>
        <v>0</v>
      </c>
      <c r="M25" s="1"/>
    </row>
    <row r="26" spans="2:13" x14ac:dyDescent="0.7">
      <c r="B26" t="s">
        <v>3</v>
      </c>
      <c r="C26" s="1">
        <f>SUMIFS('インターネット環境家計簿_使用量（貼り付け用）'!$E:$E,'インターネット環境家計簿_使用量（貼り付け用）'!$A:$A,"金額",'インターネット環境家計簿_使用量（貼り付け用）'!$B:$B,LEFT(LPガス!C$2,5)&amp;LPガス!$B9)</f>
        <v>0</v>
      </c>
      <c r="D26" s="1">
        <f>SUMIFS('インターネット環境家計簿_使用量（貼り付け用）'!$E:$E,'インターネット環境家計簿_使用量（貼り付け用）'!$A:$A,"金額",'インターネット環境家計簿_使用量（貼り付け用）'!$B:$B,LEFT(LPガス!D$2,5)&amp;LPガス!$B9)</f>
        <v>0</v>
      </c>
      <c r="E26" s="1">
        <f>SUMIFS('インターネット環境家計簿_使用量（貼り付け用）'!$E:$E,'インターネット環境家計簿_使用量（貼り付け用）'!$A:$A,"金額",'インターネット環境家計簿_使用量（貼り付け用）'!$B:$B,LEFT(LPガス!E$2,5)&amp;LPガス!$B9)</f>
        <v>0</v>
      </c>
      <c r="F26" s="1">
        <f>SUMIFS('インターネット環境家計簿_使用量（貼り付け用）'!$E:$E,'インターネット環境家計簿_使用量（貼り付け用）'!$A:$A,"金額",'インターネット環境家計簿_使用量（貼り付け用）'!$B:$B,LEFT(LPガス!F$2,5)&amp;LPガス!$B9)</f>
        <v>0</v>
      </c>
      <c r="G26" s="1">
        <f>SUMIFS('インターネット環境家計簿_使用量（貼り付け用）'!$E:$E,'インターネット環境家計簿_使用量（貼り付け用）'!$A:$A,"金額",'インターネット環境家計簿_使用量（貼り付け用）'!$B:$B,LEFT(LPガス!G$2,5)&amp;LPガス!$B9)</f>
        <v>0</v>
      </c>
      <c r="H26" s="1">
        <f>SUMIFS('インターネット環境家計簿_使用量（貼り付け用）'!$E:$E,'インターネット環境家計簿_使用量（貼り付け用）'!$A:$A,"金額",'インターネット環境家計簿_使用量（貼り付け用）'!$B:$B,LEFT(LPガス!H$2,5)&amp;LPガス!$B9)</f>
        <v>0</v>
      </c>
      <c r="I26" s="1">
        <f>SUMIFS('インターネット環境家計簿_使用量（貼り付け用）'!$E:$E,'インターネット環境家計簿_使用量（貼り付け用）'!$A:$A,"金額",'インターネット環境家計簿_使用量（貼り付け用）'!$B:$B,LEFT(LPガス!I$2,5)&amp;LPガス!$B9)</f>
        <v>0</v>
      </c>
      <c r="J26" s="1">
        <f>SUMIFS('インターネット環境家計簿_使用量（貼り付け用）'!$E:$E,'インターネット環境家計簿_使用量（貼り付け用）'!$A:$A,"金額",'インターネット環境家計簿_使用量（貼り付け用）'!$B:$B,LEFT(LPガス!J$2,5)&amp;LPガス!$B9)</f>
        <v>0</v>
      </c>
      <c r="K26" s="1">
        <f>SUMIFS('インターネット環境家計簿_使用量（貼り付け用）'!$E:$E,'インターネット環境家計簿_使用量（貼り付け用）'!$A:$A,"金額",'インターネット環境家計簿_使用量（貼り付け用）'!$B:$B,LEFT(LPガス!K$2,5)&amp;LPガス!$B9)</f>
        <v>0</v>
      </c>
      <c r="L26" s="1">
        <f>SUMIFS('インターネット環境家計簿_使用量（貼り付け用）'!$E:$E,'インターネット環境家計簿_使用量（貼り付け用）'!$A:$A,"金額",'インターネット環境家計簿_使用量（貼り付け用）'!$B:$B,LEFT(LPガス!L$2,5)&amp;LPガス!$B9)</f>
        <v>0</v>
      </c>
      <c r="M26" s="1"/>
    </row>
    <row r="27" spans="2:13" x14ac:dyDescent="0.7">
      <c r="B27" t="s">
        <v>2</v>
      </c>
      <c r="C27" s="1">
        <f>SUMIFS('インターネット環境家計簿_使用量（貼り付け用）'!$E:$E,'インターネット環境家計簿_使用量（貼り付け用）'!$A:$A,"金額",'インターネット環境家計簿_使用量（貼り付け用）'!$B:$B,LEFT(LPガス!C$2,5)&amp;LPガス!$B10)</f>
        <v>0</v>
      </c>
      <c r="D27" s="1">
        <f>SUMIFS('インターネット環境家計簿_使用量（貼り付け用）'!$E:$E,'インターネット環境家計簿_使用量（貼り付け用）'!$A:$A,"金額",'インターネット環境家計簿_使用量（貼り付け用）'!$B:$B,LEFT(LPガス!D$2,5)&amp;LPガス!$B10)</f>
        <v>0</v>
      </c>
      <c r="E27" s="1">
        <f>SUMIFS('インターネット環境家計簿_使用量（貼り付け用）'!$E:$E,'インターネット環境家計簿_使用量（貼り付け用）'!$A:$A,"金額",'インターネット環境家計簿_使用量（貼り付け用）'!$B:$B,LEFT(LPガス!E$2,5)&amp;LPガス!$B10)</f>
        <v>0</v>
      </c>
      <c r="F27" s="1">
        <f>SUMIFS('インターネット環境家計簿_使用量（貼り付け用）'!$E:$E,'インターネット環境家計簿_使用量（貼り付け用）'!$A:$A,"金額",'インターネット環境家計簿_使用量（貼り付け用）'!$B:$B,LEFT(LPガス!F$2,5)&amp;LPガス!$B10)</f>
        <v>0</v>
      </c>
      <c r="G27" s="1">
        <f>SUMIFS('インターネット環境家計簿_使用量（貼り付け用）'!$E:$E,'インターネット環境家計簿_使用量（貼り付け用）'!$A:$A,"金額",'インターネット環境家計簿_使用量（貼り付け用）'!$B:$B,LEFT(LPガス!G$2,5)&amp;LPガス!$B10)</f>
        <v>0</v>
      </c>
      <c r="H27" s="1">
        <f>SUMIFS('インターネット環境家計簿_使用量（貼り付け用）'!$E:$E,'インターネット環境家計簿_使用量（貼り付け用）'!$A:$A,"金額",'インターネット環境家計簿_使用量（貼り付け用）'!$B:$B,LEFT(LPガス!H$2,5)&amp;LPガス!$B10)</f>
        <v>0</v>
      </c>
      <c r="I27" s="1">
        <f>SUMIFS('インターネット環境家計簿_使用量（貼り付け用）'!$E:$E,'インターネット環境家計簿_使用量（貼り付け用）'!$A:$A,"金額",'インターネット環境家計簿_使用量（貼り付け用）'!$B:$B,LEFT(LPガス!I$2,5)&amp;LPガス!$B10)</f>
        <v>0</v>
      </c>
      <c r="J27" s="1">
        <f>SUMIFS('インターネット環境家計簿_使用量（貼り付け用）'!$E:$E,'インターネット環境家計簿_使用量（貼り付け用）'!$A:$A,"金額",'インターネット環境家計簿_使用量（貼り付け用）'!$B:$B,LEFT(LPガス!J$2,5)&amp;LPガス!$B10)</f>
        <v>0</v>
      </c>
      <c r="K27" s="1">
        <f>SUMIFS('インターネット環境家計簿_使用量（貼り付け用）'!$E:$E,'インターネット環境家計簿_使用量（貼り付け用）'!$A:$A,"金額",'インターネット環境家計簿_使用量（貼り付け用）'!$B:$B,LEFT(LPガス!K$2,5)&amp;LPガス!$B10)</f>
        <v>0</v>
      </c>
      <c r="L27" s="1">
        <f>SUMIFS('インターネット環境家計簿_使用量（貼り付け用）'!$E:$E,'インターネット環境家計簿_使用量（貼り付け用）'!$A:$A,"金額",'インターネット環境家計簿_使用量（貼り付け用）'!$B:$B,LEFT(LPガス!L$2,5)&amp;LPガス!$B10)</f>
        <v>0</v>
      </c>
      <c r="M27" s="1"/>
    </row>
    <row r="28" spans="2:13" x14ac:dyDescent="0.7">
      <c r="B28" t="s">
        <v>1</v>
      </c>
      <c r="C28" s="1">
        <f>SUMIFS('インターネット環境家計簿_使用量（貼り付け用）'!$E:$E,'インターネット環境家計簿_使用量（貼り付け用）'!$A:$A,"金額",'インターネット環境家計簿_使用量（貼り付け用）'!$B:$B,LEFT(LPガス!C$2,5)&amp;LPガス!$B11)</f>
        <v>0</v>
      </c>
      <c r="D28" s="1">
        <f>SUMIFS('インターネット環境家計簿_使用量（貼り付け用）'!$E:$E,'インターネット環境家計簿_使用量（貼り付け用）'!$A:$A,"金額",'インターネット環境家計簿_使用量（貼り付け用）'!$B:$B,LEFT(LPガス!D$2,5)&amp;LPガス!$B11)</f>
        <v>0</v>
      </c>
      <c r="E28" s="1">
        <f>SUMIFS('インターネット環境家計簿_使用量（貼り付け用）'!$E:$E,'インターネット環境家計簿_使用量（貼り付け用）'!$A:$A,"金額",'インターネット環境家計簿_使用量（貼り付け用）'!$B:$B,LEFT(LPガス!E$2,5)&amp;LPガス!$B11)</f>
        <v>0</v>
      </c>
      <c r="F28" s="1">
        <f>SUMIFS('インターネット環境家計簿_使用量（貼り付け用）'!$E:$E,'インターネット環境家計簿_使用量（貼り付け用）'!$A:$A,"金額",'インターネット環境家計簿_使用量（貼り付け用）'!$B:$B,LEFT(LPガス!F$2,5)&amp;LPガス!$B11)</f>
        <v>0</v>
      </c>
      <c r="G28" s="1">
        <f>SUMIFS('インターネット環境家計簿_使用量（貼り付け用）'!$E:$E,'インターネット環境家計簿_使用量（貼り付け用）'!$A:$A,"金額",'インターネット環境家計簿_使用量（貼り付け用）'!$B:$B,LEFT(LPガス!G$2,5)&amp;LPガス!$B11)</f>
        <v>0</v>
      </c>
      <c r="H28" s="1">
        <f>SUMIFS('インターネット環境家計簿_使用量（貼り付け用）'!$E:$E,'インターネット環境家計簿_使用量（貼り付け用）'!$A:$A,"金額",'インターネット環境家計簿_使用量（貼り付け用）'!$B:$B,LEFT(LPガス!H$2,5)&amp;LPガス!$B11)</f>
        <v>0</v>
      </c>
      <c r="I28" s="1">
        <f>SUMIFS('インターネット環境家計簿_使用量（貼り付け用）'!$E:$E,'インターネット環境家計簿_使用量（貼り付け用）'!$A:$A,"金額",'インターネット環境家計簿_使用量（貼り付け用）'!$B:$B,LEFT(LPガス!I$2,5)&amp;LPガス!$B11)</f>
        <v>0</v>
      </c>
      <c r="J28" s="1">
        <f>SUMIFS('インターネット環境家計簿_使用量（貼り付け用）'!$E:$E,'インターネット環境家計簿_使用量（貼り付け用）'!$A:$A,"金額",'インターネット環境家計簿_使用量（貼り付け用）'!$B:$B,LEFT(LPガス!J$2,5)&amp;LPガス!$B11)</f>
        <v>0</v>
      </c>
      <c r="K28" s="1">
        <f>SUMIFS('インターネット環境家計簿_使用量（貼り付け用）'!$E:$E,'インターネット環境家計簿_使用量（貼り付け用）'!$A:$A,"金額",'インターネット環境家計簿_使用量（貼り付け用）'!$B:$B,LEFT(LPガス!K$2,5)&amp;LPガス!$B11)</f>
        <v>0</v>
      </c>
      <c r="L28" s="1">
        <f>SUMIFS('インターネット環境家計簿_使用量（貼り付け用）'!$E:$E,'インターネット環境家計簿_使用量（貼り付け用）'!$A:$A,"金額",'インターネット環境家計簿_使用量（貼り付け用）'!$B:$B,LEFT(LPガス!L$2,5)&amp;LPガス!$B11)</f>
        <v>0</v>
      </c>
      <c r="M28" s="1"/>
    </row>
    <row r="29" spans="2:13" x14ac:dyDescent="0.7">
      <c r="B29" t="s">
        <v>0</v>
      </c>
      <c r="C29" s="1">
        <f>SUMIFS('インターネット環境家計簿_使用量（貼り付け用）'!$E:$E,'インターネット環境家計簿_使用量（貼り付け用）'!$A:$A,"金額",'インターネット環境家計簿_使用量（貼り付け用）'!$B:$B,LEFT(LPガス!C$2,5)&amp;LPガス!$B12)</f>
        <v>0</v>
      </c>
      <c r="D29" s="1">
        <f>SUMIFS('インターネット環境家計簿_使用量（貼り付け用）'!$E:$E,'インターネット環境家計簿_使用量（貼り付け用）'!$A:$A,"金額",'インターネット環境家計簿_使用量（貼り付け用）'!$B:$B,LEFT(LPガス!D$2,5)&amp;LPガス!$B12)</f>
        <v>0</v>
      </c>
      <c r="E29" s="1">
        <f>SUMIFS('インターネット環境家計簿_使用量（貼り付け用）'!$E:$E,'インターネット環境家計簿_使用量（貼り付け用）'!$A:$A,"金額",'インターネット環境家計簿_使用量（貼り付け用）'!$B:$B,LEFT(LPガス!E$2,5)&amp;LPガス!$B12)</f>
        <v>0</v>
      </c>
      <c r="F29" s="1">
        <f>SUMIFS('インターネット環境家計簿_使用量（貼り付け用）'!$E:$E,'インターネット環境家計簿_使用量（貼り付け用）'!$A:$A,"金額",'インターネット環境家計簿_使用量（貼り付け用）'!$B:$B,LEFT(LPガス!F$2,5)&amp;LPガス!$B12)</f>
        <v>0</v>
      </c>
      <c r="G29" s="1">
        <f>SUMIFS('インターネット環境家計簿_使用量（貼り付け用）'!$E:$E,'インターネット環境家計簿_使用量（貼り付け用）'!$A:$A,"金額",'インターネット環境家計簿_使用量（貼り付け用）'!$B:$B,LEFT(LPガス!G$2,5)&amp;LPガス!$B12)</f>
        <v>0</v>
      </c>
      <c r="H29" s="1">
        <f>SUMIFS('インターネット環境家計簿_使用量（貼り付け用）'!$E:$E,'インターネット環境家計簿_使用量（貼り付け用）'!$A:$A,"金額",'インターネット環境家計簿_使用量（貼り付け用）'!$B:$B,LEFT(LPガス!H$2,5)&amp;LPガス!$B12)</f>
        <v>0</v>
      </c>
      <c r="I29" s="1">
        <f>SUMIFS('インターネット環境家計簿_使用量（貼り付け用）'!$E:$E,'インターネット環境家計簿_使用量（貼り付け用）'!$A:$A,"金額",'インターネット環境家計簿_使用量（貼り付け用）'!$B:$B,LEFT(LPガス!I$2,5)&amp;LPガス!$B12)</f>
        <v>0</v>
      </c>
      <c r="J29" s="1">
        <f>SUMIFS('インターネット環境家計簿_使用量（貼り付け用）'!$E:$E,'インターネット環境家計簿_使用量（貼り付け用）'!$A:$A,"金額",'インターネット環境家計簿_使用量（貼り付け用）'!$B:$B,LEFT(LPガス!J$2,5)&amp;LPガス!$B12)</f>
        <v>0</v>
      </c>
      <c r="K29" s="1">
        <f>SUMIFS('インターネット環境家計簿_使用量（貼り付け用）'!$E:$E,'インターネット環境家計簿_使用量（貼り付け用）'!$A:$A,"金額",'インターネット環境家計簿_使用量（貼り付け用）'!$B:$B,LEFT(LPガス!K$2,5)&amp;LPガス!$B12)</f>
        <v>0</v>
      </c>
      <c r="L29" s="1">
        <f>SUMIFS('インターネット環境家計簿_使用量（貼り付け用）'!$E:$E,'インターネット環境家計簿_使用量（貼り付け用）'!$A:$A,"金額",'インターネット環境家計簿_使用量（貼り付け用）'!$B:$B,LEFT(LPガス!L$2,5)&amp;LPガス!$B12)</f>
        <v>0</v>
      </c>
      <c r="M29" s="1"/>
    </row>
    <row r="30" spans="2:13" x14ac:dyDescent="0.7">
      <c r="B30" t="s">
        <v>11</v>
      </c>
      <c r="C30" s="1">
        <f>SUMIFS('インターネット環境家計簿_使用量（貼り付け用）'!$E:$E,'インターネット環境家計簿_使用量（貼り付け用）'!$A:$A,"金額",'インターネット環境家計簿_使用量（貼り付け用）'!$B:$B,LEFT(LPガス!D$2,5)&amp;LPガス!$B13)</f>
        <v>0</v>
      </c>
      <c r="D30" s="1">
        <f>SUMIFS('インターネット環境家計簿_使用量（貼り付け用）'!$E:$E,'インターネット環境家計簿_使用量（貼り付け用）'!$A:$A,"金額",'インターネット環境家計簿_使用量（貼り付け用）'!$B:$B,LEFT(LPガス!E$2,5)&amp;LPガス!$B13)</f>
        <v>0</v>
      </c>
      <c r="E30" s="1">
        <f>SUMIFS('インターネット環境家計簿_使用量（貼り付け用）'!$E:$E,'インターネット環境家計簿_使用量（貼り付け用）'!$A:$A,"金額",'インターネット環境家計簿_使用量（貼り付け用）'!$B:$B,LEFT(LPガス!F$2,5)&amp;LPガス!$B13)</f>
        <v>0</v>
      </c>
      <c r="F30" s="1">
        <f>SUMIFS('インターネット環境家計簿_使用量（貼り付け用）'!$E:$E,'インターネット環境家計簿_使用量（貼り付け用）'!$A:$A,"金額",'インターネット環境家計簿_使用量（貼り付け用）'!$B:$B,LEFT(LPガス!G$2,5)&amp;LPガス!$B13)</f>
        <v>0</v>
      </c>
      <c r="G30" s="1">
        <f>SUMIFS('インターネット環境家計簿_使用量（貼り付け用）'!$E:$E,'インターネット環境家計簿_使用量（貼り付け用）'!$A:$A,"金額",'インターネット環境家計簿_使用量（貼り付け用）'!$B:$B,LEFT(LPガス!H$2,5)&amp;LPガス!$B13)</f>
        <v>0</v>
      </c>
      <c r="H30" s="1">
        <f>SUMIFS('インターネット環境家計簿_使用量（貼り付け用）'!$E:$E,'インターネット環境家計簿_使用量（貼り付け用）'!$A:$A,"金額",'インターネット環境家計簿_使用量（貼り付け用）'!$B:$B,LEFT(LPガス!I$2,5)&amp;LPガス!$B13)</f>
        <v>0</v>
      </c>
      <c r="I30" s="1">
        <f>SUMIFS('インターネット環境家計簿_使用量（貼り付け用）'!$E:$E,'インターネット環境家計簿_使用量（貼り付け用）'!$A:$A,"金額",'インターネット環境家計簿_使用量（貼り付け用）'!$B:$B,LEFT(LPガス!J$2,5)&amp;LPガス!$B13)</f>
        <v>0</v>
      </c>
      <c r="J30" s="1">
        <f>SUMIFS('インターネット環境家計簿_使用量（貼り付け用）'!$E:$E,'インターネット環境家計簿_使用量（貼り付け用）'!$A:$A,"金額",'インターネット環境家計簿_使用量（貼り付け用）'!$B:$B,LEFT(LPガス!K$2,5)&amp;LPガス!$B13)</f>
        <v>0</v>
      </c>
      <c r="K30" s="1">
        <f>SUMIFS('インターネット環境家計簿_使用量（貼り付け用）'!$E:$E,'インターネット環境家計簿_使用量（貼り付け用）'!$A:$A,"金額",'インターネット環境家計簿_使用量（貼り付け用）'!$B:$B,LEFT(LPガス!L$2,5)&amp;LPガス!$B13)</f>
        <v>0</v>
      </c>
      <c r="L30" s="1">
        <f>SUMIFS('インターネット環境家計簿_使用量（貼り付け用）'!$E:$E,'インターネット環境家計簿_使用量（貼り付け用）'!$A:$A,"金額",'インターネット環境家計簿_使用量（貼り付け用）'!$B:$B,LEFT(LPガス!M$2,5)&amp;LPガス!$B13)</f>
        <v>0</v>
      </c>
      <c r="M30" s="1"/>
    </row>
    <row r="31" spans="2:13" x14ac:dyDescent="0.7">
      <c r="B31" t="s">
        <v>10</v>
      </c>
      <c r="C31" s="1">
        <f>SUMIFS('インターネット環境家計簿_使用量（貼り付け用）'!$E:$E,'インターネット環境家計簿_使用量（貼り付け用）'!$A:$A,"金額",'インターネット環境家計簿_使用量（貼り付け用）'!$B:$B,LEFT(LPガス!D$2,5)&amp;LPガス!$B14)</f>
        <v>0</v>
      </c>
      <c r="D31" s="1">
        <f>SUMIFS('インターネット環境家計簿_使用量（貼り付け用）'!$E:$E,'インターネット環境家計簿_使用量（貼り付け用）'!$A:$A,"金額",'インターネット環境家計簿_使用量（貼り付け用）'!$B:$B,LEFT(LPガス!E$2,5)&amp;LPガス!$B14)</f>
        <v>0</v>
      </c>
      <c r="E31" s="1">
        <f>SUMIFS('インターネット環境家計簿_使用量（貼り付け用）'!$E:$E,'インターネット環境家計簿_使用量（貼り付け用）'!$A:$A,"金額",'インターネット環境家計簿_使用量（貼り付け用）'!$B:$B,LEFT(LPガス!F$2,5)&amp;LPガス!$B14)</f>
        <v>0</v>
      </c>
      <c r="F31" s="1">
        <f>SUMIFS('インターネット環境家計簿_使用量（貼り付け用）'!$E:$E,'インターネット環境家計簿_使用量（貼り付け用）'!$A:$A,"金額",'インターネット環境家計簿_使用量（貼り付け用）'!$B:$B,LEFT(LPガス!G$2,5)&amp;LPガス!$B14)</f>
        <v>0</v>
      </c>
      <c r="G31" s="1">
        <f>SUMIFS('インターネット環境家計簿_使用量（貼り付け用）'!$E:$E,'インターネット環境家計簿_使用量（貼り付け用）'!$A:$A,"金額",'インターネット環境家計簿_使用量（貼り付け用）'!$B:$B,LEFT(LPガス!H$2,5)&amp;LPガス!$B14)</f>
        <v>0</v>
      </c>
      <c r="H31" s="1">
        <f>SUMIFS('インターネット環境家計簿_使用量（貼り付け用）'!$E:$E,'インターネット環境家計簿_使用量（貼り付け用）'!$A:$A,"金額",'インターネット環境家計簿_使用量（貼り付け用）'!$B:$B,LEFT(LPガス!I$2,5)&amp;LPガス!$B14)</f>
        <v>0</v>
      </c>
      <c r="I31" s="1">
        <f>SUMIFS('インターネット環境家計簿_使用量（貼り付け用）'!$E:$E,'インターネット環境家計簿_使用量（貼り付け用）'!$A:$A,"金額",'インターネット環境家計簿_使用量（貼り付け用）'!$B:$B,LEFT(LPガス!J$2,5)&amp;LPガス!$B14)</f>
        <v>0</v>
      </c>
      <c r="J31" s="1">
        <f>SUMIFS('インターネット環境家計簿_使用量（貼り付け用）'!$E:$E,'インターネット環境家計簿_使用量（貼り付け用）'!$A:$A,"金額",'インターネット環境家計簿_使用量（貼り付け用）'!$B:$B,LEFT(LPガス!K$2,5)&amp;LPガス!$B14)</f>
        <v>0</v>
      </c>
      <c r="K31" s="1">
        <f>SUMIFS('インターネット環境家計簿_使用量（貼り付け用）'!$E:$E,'インターネット環境家計簿_使用量（貼り付け用）'!$A:$A,"金額",'インターネット環境家計簿_使用量（貼り付け用）'!$B:$B,LEFT(LPガス!L$2,5)&amp;LPガス!$B14)</f>
        <v>0</v>
      </c>
      <c r="L31" s="1">
        <f>SUMIFS('インターネット環境家計簿_使用量（貼り付け用）'!$E:$E,'インターネット環境家計簿_使用量（貼り付け用）'!$A:$A,"金額",'インターネット環境家計簿_使用量（貼り付け用）'!$B:$B,LEFT(LPガス!M$2,5)&amp;LPガス!$B14)</f>
        <v>0</v>
      </c>
      <c r="M31" s="1"/>
    </row>
    <row r="32" spans="2:13" x14ac:dyDescent="0.7">
      <c r="B32" t="s">
        <v>9</v>
      </c>
      <c r="C32" s="1">
        <f>SUMIFS('インターネット環境家計簿_使用量（貼り付け用）'!$E:$E,'インターネット環境家計簿_使用量（貼り付け用）'!$A:$A,"金額",'インターネット環境家計簿_使用量（貼り付け用）'!$B:$B,LEFT(LPガス!D$2,5)&amp;LPガス!$B15)</f>
        <v>0</v>
      </c>
      <c r="D32" s="1">
        <f>SUMIFS('インターネット環境家計簿_使用量（貼り付け用）'!$E:$E,'インターネット環境家計簿_使用量（貼り付け用）'!$A:$A,"金額",'インターネット環境家計簿_使用量（貼り付け用）'!$B:$B,LEFT(LPガス!E$2,5)&amp;LPガス!$B15)</f>
        <v>0</v>
      </c>
      <c r="E32" s="1">
        <f>SUMIFS('インターネット環境家計簿_使用量（貼り付け用）'!$E:$E,'インターネット環境家計簿_使用量（貼り付け用）'!$A:$A,"金額",'インターネット環境家計簿_使用量（貼り付け用）'!$B:$B,LEFT(LPガス!F$2,5)&amp;LPガス!$B15)</f>
        <v>0</v>
      </c>
      <c r="F32" s="1">
        <f>SUMIFS('インターネット環境家計簿_使用量（貼り付け用）'!$E:$E,'インターネット環境家計簿_使用量（貼り付け用）'!$A:$A,"金額",'インターネット環境家計簿_使用量（貼り付け用）'!$B:$B,LEFT(LPガス!G$2,5)&amp;LPガス!$B15)</f>
        <v>0</v>
      </c>
      <c r="G32" s="1">
        <f>SUMIFS('インターネット環境家計簿_使用量（貼り付け用）'!$E:$E,'インターネット環境家計簿_使用量（貼り付け用）'!$A:$A,"金額",'インターネット環境家計簿_使用量（貼り付け用）'!$B:$B,LEFT(LPガス!H$2,5)&amp;LPガス!$B15)</f>
        <v>0</v>
      </c>
      <c r="H32" s="1">
        <f>SUMIFS('インターネット環境家計簿_使用量（貼り付け用）'!$E:$E,'インターネット環境家計簿_使用量（貼り付け用）'!$A:$A,"金額",'インターネット環境家計簿_使用量（貼り付け用）'!$B:$B,LEFT(LPガス!I$2,5)&amp;LPガス!$B15)</f>
        <v>0</v>
      </c>
      <c r="I32" s="1">
        <f>SUMIFS('インターネット環境家計簿_使用量（貼り付け用）'!$E:$E,'インターネット環境家計簿_使用量（貼り付け用）'!$A:$A,"金額",'インターネット環境家計簿_使用量（貼り付け用）'!$B:$B,LEFT(LPガス!J$2,5)&amp;LPガス!$B15)</f>
        <v>0</v>
      </c>
      <c r="J32" s="1">
        <f>SUMIFS('インターネット環境家計簿_使用量（貼り付け用）'!$E:$E,'インターネット環境家計簿_使用量（貼り付け用）'!$A:$A,"金額",'インターネット環境家計簿_使用量（貼り付け用）'!$B:$B,LEFT(LPガス!K$2,5)&amp;LPガス!$B15)</f>
        <v>0</v>
      </c>
      <c r="K32" s="1">
        <f>SUMIFS('インターネット環境家計簿_使用量（貼り付け用）'!$E:$E,'インターネット環境家計簿_使用量（貼り付け用）'!$A:$A,"金額",'インターネット環境家計簿_使用量（貼り付け用）'!$B:$B,LEFT(LPガス!L$2,5)&amp;LPガス!$B15)</f>
        <v>0</v>
      </c>
      <c r="L32" s="1">
        <f>SUMIFS('インターネット環境家計簿_使用量（貼り付け用）'!$E:$E,'インターネット環境家計簿_使用量（貼り付け用）'!$A:$A,"金額",'インターネット環境家計簿_使用量（貼り付け用）'!$B:$B,LEFT(LPガス!M$2,5)&amp;LPガス!$B15)</f>
        <v>0</v>
      </c>
      <c r="M32" s="1"/>
    </row>
    <row r="33" spans="2:13" x14ac:dyDescent="0.7"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x14ac:dyDescent="0.7">
      <c r="B34" t="s">
        <v>23</v>
      </c>
      <c r="C34" s="1">
        <f t="shared" ref="C34:F34" si="3">SUM(C21:C32)</f>
        <v>0</v>
      </c>
      <c r="D34" s="1">
        <f t="shared" si="3"/>
        <v>0</v>
      </c>
      <c r="E34" s="1">
        <f t="shared" si="3"/>
        <v>0</v>
      </c>
      <c r="F34" s="1">
        <f t="shared" si="3"/>
        <v>0</v>
      </c>
      <c r="G34" s="1">
        <f>SUM(G21:G32)</f>
        <v>0</v>
      </c>
      <c r="H34" s="1">
        <f t="shared" ref="H34:L34" si="4">SUM(H21:H32)</f>
        <v>0</v>
      </c>
      <c r="I34" s="1">
        <f t="shared" si="4"/>
        <v>0</v>
      </c>
      <c r="J34" s="1">
        <f t="shared" si="4"/>
        <v>0</v>
      </c>
      <c r="K34" s="1">
        <f t="shared" si="4"/>
        <v>0</v>
      </c>
      <c r="L34" s="1">
        <f t="shared" si="4"/>
        <v>0</v>
      </c>
      <c r="M34" s="1"/>
    </row>
    <row r="35" spans="2:13" x14ac:dyDescent="0.7"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x14ac:dyDescent="0.7">
      <c r="B36" t="s">
        <v>25</v>
      </c>
      <c r="C36" s="2" t="e">
        <f>C34/C17</f>
        <v>#DIV/0!</v>
      </c>
      <c r="D36" s="2" t="e">
        <f t="shared" ref="D36:L36" si="5">D34/D17</f>
        <v>#DIV/0!</v>
      </c>
      <c r="E36" s="2" t="e">
        <f t="shared" si="5"/>
        <v>#DIV/0!</v>
      </c>
      <c r="F36" s="2" t="e">
        <f t="shared" si="5"/>
        <v>#DIV/0!</v>
      </c>
      <c r="G36" s="2" t="e">
        <f t="shared" si="5"/>
        <v>#DIV/0!</v>
      </c>
      <c r="H36" s="2" t="e">
        <f t="shared" si="5"/>
        <v>#DIV/0!</v>
      </c>
      <c r="I36" s="2" t="e">
        <f t="shared" si="5"/>
        <v>#DIV/0!</v>
      </c>
      <c r="J36" s="2" t="e">
        <f t="shared" si="5"/>
        <v>#DIV/0!</v>
      </c>
      <c r="K36" s="2" t="e">
        <f t="shared" si="5"/>
        <v>#DIV/0!</v>
      </c>
      <c r="L36" s="2" t="e">
        <f t="shared" si="5"/>
        <v>#DIV/0!</v>
      </c>
      <c r="M36" s="2"/>
    </row>
    <row r="37" spans="2:13" x14ac:dyDescent="0.7">
      <c r="D37" s="1"/>
      <c r="E37" s="1"/>
      <c r="F37" s="1"/>
      <c r="G37" s="1"/>
      <c r="H37" s="1"/>
      <c r="I37" s="1"/>
      <c r="J37" s="1"/>
      <c r="K37" s="1"/>
    </row>
  </sheetData>
  <sheetProtection sheet="1" objects="1" scenarios="1"/>
  <phoneticPr fontId="1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478972-43E9-47FB-BE14-D60426B73117}">
          <x14:formula1>
            <xm:f>選択!$A$2:$A$22</xm:f>
          </x14:formula1>
          <xm:sqref>A2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DDE74-A96B-4F4C-93B5-7593566EAC3F}">
  <sheetPr>
    <tabColor theme="2" tint="-0.499984740745262"/>
  </sheetPr>
  <dimension ref="A1:M37"/>
  <sheetViews>
    <sheetView workbookViewId="0"/>
  </sheetViews>
  <sheetFormatPr defaultRowHeight="17.649999999999999" x14ac:dyDescent="0.7"/>
  <cols>
    <col min="2" max="2" width="5" bestFit="1" customWidth="1"/>
    <col min="3" max="4" width="7.6875" bestFit="1" customWidth="1"/>
    <col min="5" max="6" width="8.5625" customWidth="1"/>
    <col min="7" max="7" width="7.6875" bestFit="1" customWidth="1"/>
    <col min="8" max="11" width="7.6875" customWidth="1"/>
  </cols>
  <sheetData>
    <row r="1" spans="1:13" x14ac:dyDescent="0.7">
      <c r="A1" t="s">
        <v>26</v>
      </c>
    </row>
    <row r="2" spans="1:13" x14ac:dyDescent="0.7">
      <c r="A2">
        <f>★開始!B19</f>
        <v>2014</v>
      </c>
      <c r="C2" t="str">
        <f>$A$2&amp;"年度"</f>
        <v>2014年度</v>
      </c>
      <c r="D2" t="str">
        <f>$A$2+1&amp;"年度"</f>
        <v>2015年度</v>
      </c>
      <c r="E2" t="str">
        <f>$A$2+2&amp;"年度"</f>
        <v>2016年度</v>
      </c>
      <c r="F2" t="str">
        <f>$A$2+3&amp;"年度"</f>
        <v>2017年度</v>
      </c>
      <c r="G2" t="str">
        <f>$A$2+4&amp;"年度"</f>
        <v>2018年度</v>
      </c>
      <c r="H2" t="str">
        <f>$A$2+5&amp;"年度"</f>
        <v>2019年度</v>
      </c>
      <c r="I2" t="str">
        <f>$A$2+6&amp;"年度"</f>
        <v>2020年度</v>
      </c>
      <c r="J2" t="str">
        <f>$A$2+7&amp;"年度"</f>
        <v>2021年度</v>
      </c>
      <c r="K2" t="str">
        <f>$A$2+8&amp;"年度"</f>
        <v>2022年度</v>
      </c>
      <c r="L2" t="str">
        <f>$A$2+9&amp;"年度"</f>
        <v>2023年度</v>
      </c>
      <c r="M2" t="str">
        <f>$A$2+10&amp;"年度"</f>
        <v>2024年度</v>
      </c>
    </row>
    <row r="4" spans="1:13" x14ac:dyDescent="0.7">
      <c r="B4" t="s">
        <v>8</v>
      </c>
      <c r="C4" s="1">
        <f>SUMIFS('インターネット環境家計簿_使用量（貼り付け用）'!$F:$F,'インターネット環境家計簿_使用量（貼り付け用）'!$A:$A,"消費量",'インターネット環境家計簿_使用量（貼り付け用）'!$B:$B,LEFT(水道!C$2,5)&amp;水道!$B4)</f>
        <v>0</v>
      </c>
      <c r="D4" s="1">
        <f>SUMIFS('インターネット環境家計簿_使用量（貼り付け用）'!$F:$F,'インターネット環境家計簿_使用量（貼り付け用）'!$A:$A,"消費量",'インターネット環境家計簿_使用量（貼り付け用）'!$B:$B,LEFT(水道!D$2,5)&amp;水道!$B4)</f>
        <v>0</v>
      </c>
      <c r="E4" s="1">
        <f>SUMIFS('インターネット環境家計簿_使用量（貼り付け用）'!$F:$F,'インターネット環境家計簿_使用量（貼り付け用）'!$A:$A,"消費量",'インターネット環境家計簿_使用量（貼り付け用）'!$B:$B,LEFT(水道!E$2,5)&amp;水道!$B4)</f>
        <v>0</v>
      </c>
      <c r="F4" s="1">
        <f>SUMIFS('インターネット環境家計簿_使用量（貼り付け用）'!$F:$F,'インターネット環境家計簿_使用量（貼り付け用）'!$A:$A,"消費量",'インターネット環境家計簿_使用量（貼り付け用）'!$B:$B,LEFT(水道!F$2,5)&amp;水道!$B4)</f>
        <v>0</v>
      </c>
      <c r="G4" s="1">
        <f>SUMIFS('インターネット環境家計簿_使用量（貼り付け用）'!$F:$F,'インターネット環境家計簿_使用量（貼り付け用）'!$A:$A,"消費量",'インターネット環境家計簿_使用量（貼り付け用）'!$B:$B,LEFT(水道!G$2,5)&amp;水道!$B4)</f>
        <v>0</v>
      </c>
      <c r="H4" s="1">
        <f>SUMIFS('インターネット環境家計簿_使用量（貼り付け用）'!$F:$F,'インターネット環境家計簿_使用量（貼り付け用）'!$A:$A,"消費量",'インターネット環境家計簿_使用量（貼り付け用）'!$B:$B,LEFT(水道!H$2,5)&amp;水道!$B4)</f>
        <v>0</v>
      </c>
      <c r="I4" s="1">
        <f>SUMIFS('インターネット環境家計簿_使用量（貼り付け用）'!$F:$F,'インターネット環境家計簿_使用量（貼り付け用）'!$A:$A,"消費量",'インターネット環境家計簿_使用量（貼り付け用）'!$B:$B,LEFT(水道!I$2,5)&amp;水道!$B4)</f>
        <v>0</v>
      </c>
      <c r="J4" s="1">
        <f>SUMIFS('インターネット環境家計簿_使用量（貼り付け用）'!$F:$F,'インターネット環境家計簿_使用量（貼り付け用）'!$A:$A,"消費量",'インターネット環境家計簿_使用量（貼り付け用）'!$B:$B,LEFT(水道!J$2,5)&amp;水道!$B4)</f>
        <v>0</v>
      </c>
      <c r="K4" s="1">
        <f>SUMIFS('インターネット環境家計簿_使用量（貼り付け用）'!$F:$F,'インターネット環境家計簿_使用量（貼り付け用）'!$A:$A,"消費量",'インターネット環境家計簿_使用量（貼り付け用）'!$B:$B,LEFT(水道!K$2,5)&amp;水道!$B4)</f>
        <v>0</v>
      </c>
      <c r="L4" s="1">
        <f>SUMIFS('インターネット環境家計簿_使用量（貼り付け用）'!$F:$F,'インターネット環境家計簿_使用量（貼り付け用）'!$A:$A,"消費量",'インターネット環境家計簿_使用量（貼り付け用）'!$B:$B,LEFT(水道!L$2,5)&amp;水道!$B4)</f>
        <v>0</v>
      </c>
      <c r="M4" s="1"/>
    </row>
    <row r="5" spans="1:13" x14ac:dyDescent="0.7">
      <c r="B5" t="s">
        <v>7</v>
      </c>
      <c r="C5" s="1">
        <f>SUMIFS('インターネット環境家計簿_使用量（貼り付け用）'!$F:$F,'インターネット環境家計簿_使用量（貼り付け用）'!$A:$A,"消費量",'インターネット環境家計簿_使用量（貼り付け用）'!$B:$B,LEFT(水道!C$2,5)&amp;水道!$B5)</f>
        <v>0</v>
      </c>
      <c r="D5" s="1">
        <f>SUMIFS('インターネット環境家計簿_使用量（貼り付け用）'!$F:$F,'インターネット環境家計簿_使用量（貼り付け用）'!$A:$A,"消費量",'インターネット環境家計簿_使用量（貼り付け用）'!$B:$B,LEFT(水道!D$2,5)&amp;水道!$B5)</f>
        <v>0</v>
      </c>
      <c r="E5" s="1">
        <f>SUMIFS('インターネット環境家計簿_使用量（貼り付け用）'!$F:$F,'インターネット環境家計簿_使用量（貼り付け用）'!$A:$A,"消費量",'インターネット環境家計簿_使用量（貼り付け用）'!$B:$B,LEFT(水道!E$2,5)&amp;水道!$B5)</f>
        <v>0</v>
      </c>
      <c r="F5" s="1">
        <f>SUMIFS('インターネット環境家計簿_使用量（貼り付け用）'!$F:$F,'インターネット環境家計簿_使用量（貼り付け用）'!$A:$A,"消費量",'インターネット環境家計簿_使用量（貼り付け用）'!$B:$B,LEFT(水道!F$2,5)&amp;水道!$B5)</f>
        <v>0</v>
      </c>
      <c r="G5" s="1">
        <f>SUMIFS('インターネット環境家計簿_使用量（貼り付け用）'!$F:$F,'インターネット環境家計簿_使用量（貼り付け用）'!$A:$A,"消費量",'インターネット環境家計簿_使用量（貼り付け用）'!$B:$B,LEFT(水道!G$2,5)&amp;水道!$B5)</f>
        <v>0</v>
      </c>
      <c r="H5" s="1">
        <f>SUMIFS('インターネット環境家計簿_使用量（貼り付け用）'!$F:$F,'インターネット環境家計簿_使用量（貼り付け用）'!$A:$A,"消費量",'インターネット環境家計簿_使用量（貼り付け用）'!$B:$B,LEFT(水道!H$2,5)&amp;水道!$B5)</f>
        <v>0</v>
      </c>
      <c r="I5" s="1">
        <f>SUMIFS('インターネット環境家計簿_使用量（貼り付け用）'!$F:$F,'インターネット環境家計簿_使用量（貼り付け用）'!$A:$A,"消費量",'インターネット環境家計簿_使用量（貼り付け用）'!$B:$B,LEFT(水道!I$2,5)&amp;水道!$B5)</f>
        <v>0</v>
      </c>
      <c r="J5" s="1">
        <f>SUMIFS('インターネット環境家計簿_使用量（貼り付け用）'!$F:$F,'インターネット環境家計簿_使用量（貼り付け用）'!$A:$A,"消費量",'インターネット環境家計簿_使用量（貼り付け用）'!$B:$B,LEFT(水道!J$2,5)&amp;水道!$B5)</f>
        <v>0</v>
      </c>
      <c r="K5" s="1">
        <f>SUMIFS('インターネット環境家計簿_使用量（貼り付け用）'!$F:$F,'インターネット環境家計簿_使用量（貼り付け用）'!$A:$A,"消費量",'インターネット環境家計簿_使用量（貼り付け用）'!$B:$B,LEFT(水道!K$2,5)&amp;水道!$B5)</f>
        <v>0</v>
      </c>
      <c r="L5" s="1">
        <f>SUMIFS('インターネット環境家計簿_使用量（貼り付け用）'!$F:$F,'インターネット環境家計簿_使用量（貼り付け用）'!$A:$A,"消費量",'インターネット環境家計簿_使用量（貼り付け用）'!$B:$B,LEFT(水道!L$2,5)&amp;水道!$B5)</f>
        <v>0</v>
      </c>
      <c r="M5" s="1"/>
    </row>
    <row r="6" spans="1:13" x14ac:dyDescent="0.7">
      <c r="B6" t="s">
        <v>6</v>
      </c>
      <c r="C6" s="1">
        <f>SUMIFS('インターネット環境家計簿_使用量（貼り付け用）'!$F:$F,'インターネット環境家計簿_使用量（貼り付け用）'!$A:$A,"消費量",'インターネット環境家計簿_使用量（貼り付け用）'!$B:$B,LEFT(水道!C$2,5)&amp;水道!$B6)</f>
        <v>0</v>
      </c>
      <c r="D6" s="1">
        <f>SUMIFS('インターネット環境家計簿_使用量（貼り付け用）'!$F:$F,'インターネット環境家計簿_使用量（貼り付け用）'!$A:$A,"消費量",'インターネット環境家計簿_使用量（貼り付け用）'!$B:$B,LEFT(水道!D$2,5)&amp;水道!$B6)</f>
        <v>0</v>
      </c>
      <c r="E6" s="1">
        <f>SUMIFS('インターネット環境家計簿_使用量（貼り付け用）'!$F:$F,'インターネット環境家計簿_使用量（貼り付け用）'!$A:$A,"消費量",'インターネット環境家計簿_使用量（貼り付け用）'!$B:$B,LEFT(水道!E$2,5)&amp;水道!$B6)</f>
        <v>0</v>
      </c>
      <c r="F6" s="1">
        <f>SUMIFS('インターネット環境家計簿_使用量（貼り付け用）'!$F:$F,'インターネット環境家計簿_使用量（貼り付け用）'!$A:$A,"消費量",'インターネット環境家計簿_使用量（貼り付け用）'!$B:$B,LEFT(水道!F$2,5)&amp;水道!$B6)</f>
        <v>0</v>
      </c>
      <c r="G6" s="1">
        <f>SUMIFS('インターネット環境家計簿_使用量（貼り付け用）'!$F:$F,'インターネット環境家計簿_使用量（貼り付け用）'!$A:$A,"消費量",'インターネット環境家計簿_使用量（貼り付け用）'!$B:$B,LEFT(水道!G$2,5)&amp;水道!$B6)</f>
        <v>0</v>
      </c>
      <c r="H6" s="1">
        <f>SUMIFS('インターネット環境家計簿_使用量（貼り付け用）'!$F:$F,'インターネット環境家計簿_使用量（貼り付け用）'!$A:$A,"消費量",'インターネット環境家計簿_使用量（貼り付け用）'!$B:$B,LEFT(水道!H$2,5)&amp;水道!$B6)</f>
        <v>0</v>
      </c>
      <c r="I6" s="1">
        <f>SUMIFS('インターネット環境家計簿_使用量（貼り付け用）'!$F:$F,'インターネット環境家計簿_使用量（貼り付け用）'!$A:$A,"消費量",'インターネット環境家計簿_使用量（貼り付け用）'!$B:$B,LEFT(水道!I$2,5)&amp;水道!$B6)</f>
        <v>0</v>
      </c>
      <c r="J6" s="1">
        <f>SUMIFS('インターネット環境家計簿_使用量（貼り付け用）'!$F:$F,'インターネット環境家計簿_使用量（貼り付け用）'!$A:$A,"消費量",'インターネット環境家計簿_使用量（貼り付け用）'!$B:$B,LEFT(水道!J$2,5)&amp;水道!$B6)</f>
        <v>0</v>
      </c>
      <c r="K6" s="1">
        <f>SUMIFS('インターネット環境家計簿_使用量（貼り付け用）'!$F:$F,'インターネット環境家計簿_使用量（貼り付け用）'!$A:$A,"消費量",'インターネット環境家計簿_使用量（貼り付け用）'!$B:$B,LEFT(水道!K$2,5)&amp;水道!$B6)</f>
        <v>0</v>
      </c>
      <c r="L6" s="1">
        <f>SUMIFS('インターネット環境家計簿_使用量（貼り付け用）'!$F:$F,'インターネット環境家計簿_使用量（貼り付け用）'!$A:$A,"消費量",'インターネット環境家計簿_使用量（貼り付け用）'!$B:$B,LEFT(水道!L$2,5)&amp;水道!$B6)</f>
        <v>0</v>
      </c>
      <c r="M6" s="1"/>
    </row>
    <row r="7" spans="1:13" x14ac:dyDescent="0.7">
      <c r="B7" t="s">
        <v>5</v>
      </c>
      <c r="C7" s="1">
        <f>SUMIFS('インターネット環境家計簿_使用量（貼り付け用）'!$F:$F,'インターネット環境家計簿_使用量（貼り付け用）'!$A:$A,"消費量",'インターネット環境家計簿_使用量（貼り付け用）'!$B:$B,LEFT(水道!C$2,5)&amp;水道!$B7)</f>
        <v>0</v>
      </c>
      <c r="D7" s="1">
        <f>SUMIFS('インターネット環境家計簿_使用量（貼り付け用）'!$F:$F,'インターネット環境家計簿_使用量（貼り付け用）'!$A:$A,"消費量",'インターネット環境家計簿_使用量（貼り付け用）'!$B:$B,LEFT(水道!D$2,5)&amp;水道!$B7)</f>
        <v>0</v>
      </c>
      <c r="E7" s="1">
        <f>SUMIFS('インターネット環境家計簿_使用量（貼り付け用）'!$F:$F,'インターネット環境家計簿_使用量（貼り付け用）'!$A:$A,"消費量",'インターネット環境家計簿_使用量（貼り付け用）'!$B:$B,LEFT(水道!E$2,5)&amp;水道!$B7)</f>
        <v>0</v>
      </c>
      <c r="F7" s="1">
        <f>SUMIFS('インターネット環境家計簿_使用量（貼り付け用）'!$F:$F,'インターネット環境家計簿_使用量（貼り付け用）'!$A:$A,"消費量",'インターネット環境家計簿_使用量（貼り付け用）'!$B:$B,LEFT(水道!F$2,5)&amp;水道!$B7)</f>
        <v>0</v>
      </c>
      <c r="G7" s="1">
        <f>SUMIFS('インターネット環境家計簿_使用量（貼り付け用）'!$F:$F,'インターネット環境家計簿_使用量（貼り付け用）'!$A:$A,"消費量",'インターネット環境家計簿_使用量（貼り付け用）'!$B:$B,LEFT(水道!G$2,5)&amp;水道!$B7)</f>
        <v>0</v>
      </c>
      <c r="H7" s="1">
        <f>SUMIFS('インターネット環境家計簿_使用量（貼り付け用）'!$F:$F,'インターネット環境家計簿_使用量（貼り付け用）'!$A:$A,"消費量",'インターネット環境家計簿_使用量（貼り付け用）'!$B:$B,LEFT(水道!H$2,5)&amp;水道!$B7)</f>
        <v>0</v>
      </c>
      <c r="I7" s="1">
        <f>SUMIFS('インターネット環境家計簿_使用量（貼り付け用）'!$F:$F,'インターネット環境家計簿_使用量（貼り付け用）'!$A:$A,"消費量",'インターネット環境家計簿_使用量（貼り付け用）'!$B:$B,LEFT(水道!I$2,5)&amp;水道!$B7)</f>
        <v>0</v>
      </c>
      <c r="J7" s="1">
        <f>SUMIFS('インターネット環境家計簿_使用量（貼り付け用）'!$F:$F,'インターネット環境家計簿_使用量（貼り付け用）'!$A:$A,"消費量",'インターネット環境家計簿_使用量（貼り付け用）'!$B:$B,LEFT(水道!J$2,5)&amp;水道!$B7)</f>
        <v>0</v>
      </c>
      <c r="K7" s="1">
        <f>SUMIFS('インターネット環境家計簿_使用量（貼り付け用）'!$F:$F,'インターネット環境家計簿_使用量（貼り付け用）'!$A:$A,"消費量",'インターネット環境家計簿_使用量（貼り付け用）'!$B:$B,LEFT(水道!K$2,5)&amp;水道!$B7)</f>
        <v>0</v>
      </c>
      <c r="L7" s="1">
        <f>SUMIFS('インターネット環境家計簿_使用量（貼り付け用）'!$F:$F,'インターネット環境家計簿_使用量（貼り付け用）'!$A:$A,"消費量",'インターネット環境家計簿_使用量（貼り付け用）'!$B:$B,LEFT(水道!L$2,5)&amp;水道!$B7)</f>
        <v>0</v>
      </c>
      <c r="M7" s="1"/>
    </row>
    <row r="8" spans="1:13" x14ac:dyDescent="0.7">
      <c r="B8" t="s">
        <v>4</v>
      </c>
      <c r="C8" s="1">
        <f>SUMIFS('インターネット環境家計簿_使用量（貼り付け用）'!$F:$F,'インターネット環境家計簿_使用量（貼り付け用）'!$A:$A,"消費量",'インターネット環境家計簿_使用量（貼り付け用）'!$B:$B,LEFT(水道!C$2,5)&amp;水道!$B8)</f>
        <v>0</v>
      </c>
      <c r="D8" s="1">
        <f>SUMIFS('インターネット環境家計簿_使用量（貼り付け用）'!$F:$F,'インターネット環境家計簿_使用量（貼り付け用）'!$A:$A,"消費量",'インターネット環境家計簿_使用量（貼り付け用）'!$B:$B,LEFT(水道!D$2,5)&amp;水道!$B8)</f>
        <v>0</v>
      </c>
      <c r="E8" s="1">
        <f>SUMIFS('インターネット環境家計簿_使用量（貼り付け用）'!$F:$F,'インターネット環境家計簿_使用量（貼り付け用）'!$A:$A,"消費量",'インターネット環境家計簿_使用量（貼り付け用）'!$B:$B,LEFT(水道!E$2,5)&amp;水道!$B8)</f>
        <v>0</v>
      </c>
      <c r="F8" s="1">
        <f>SUMIFS('インターネット環境家計簿_使用量（貼り付け用）'!$F:$F,'インターネット環境家計簿_使用量（貼り付け用）'!$A:$A,"消費量",'インターネット環境家計簿_使用量（貼り付け用）'!$B:$B,LEFT(水道!F$2,5)&amp;水道!$B8)</f>
        <v>0</v>
      </c>
      <c r="G8" s="1">
        <f>SUMIFS('インターネット環境家計簿_使用量（貼り付け用）'!$F:$F,'インターネット環境家計簿_使用量（貼り付け用）'!$A:$A,"消費量",'インターネット環境家計簿_使用量（貼り付け用）'!$B:$B,LEFT(水道!G$2,5)&amp;水道!$B8)</f>
        <v>0</v>
      </c>
      <c r="H8" s="1">
        <f>SUMIFS('インターネット環境家計簿_使用量（貼り付け用）'!$F:$F,'インターネット環境家計簿_使用量（貼り付け用）'!$A:$A,"消費量",'インターネット環境家計簿_使用量（貼り付け用）'!$B:$B,LEFT(水道!H$2,5)&amp;水道!$B8)</f>
        <v>0</v>
      </c>
      <c r="I8" s="1">
        <f>SUMIFS('インターネット環境家計簿_使用量（貼り付け用）'!$F:$F,'インターネット環境家計簿_使用量（貼り付け用）'!$A:$A,"消費量",'インターネット環境家計簿_使用量（貼り付け用）'!$B:$B,LEFT(水道!I$2,5)&amp;水道!$B8)</f>
        <v>0</v>
      </c>
      <c r="J8" s="1">
        <f>SUMIFS('インターネット環境家計簿_使用量（貼り付け用）'!$F:$F,'インターネット環境家計簿_使用量（貼り付け用）'!$A:$A,"消費量",'インターネット環境家計簿_使用量（貼り付け用）'!$B:$B,LEFT(水道!J$2,5)&amp;水道!$B8)</f>
        <v>0</v>
      </c>
      <c r="K8" s="1">
        <f>SUMIFS('インターネット環境家計簿_使用量（貼り付け用）'!$F:$F,'インターネット環境家計簿_使用量（貼り付け用）'!$A:$A,"消費量",'インターネット環境家計簿_使用量（貼り付け用）'!$B:$B,LEFT(水道!K$2,5)&amp;水道!$B8)</f>
        <v>0</v>
      </c>
      <c r="L8" s="1">
        <f>SUMIFS('インターネット環境家計簿_使用量（貼り付け用）'!$F:$F,'インターネット環境家計簿_使用量（貼り付け用）'!$A:$A,"消費量",'インターネット環境家計簿_使用量（貼り付け用）'!$B:$B,LEFT(水道!L$2,5)&amp;水道!$B8)</f>
        <v>0</v>
      </c>
      <c r="M8" s="1"/>
    </row>
    <row r="9" spans="1:13" x14ac:dyDescent="0.7">
      <c r="B9" t="s">
        <v>3</v>
      </c>
      <c r="C9" s="1">
        <f>SUMIFS('インターネット環境家計簿_使用量（貼り付け用）'!$F:$F,'インターネット環境家計簿_使用量（貼り付け用）'!$A:$A,"消費量",'インターネット環境家計簿_使用量（貼り付け用）'!$B:$B,LEFT(水道!C$2,5)&amp;水道!$B9)</f>
        <v>0</v>
      </c>
      <c r="D9" s="1">
        <f>SUMIFS('インターネット環境家計簿_使用量（貼り付け用）'!$F:$F,'インターネット環境家計簿_使用量（貼り付け用）'!$A:$A,"消費量",'インターネット環境家計簿_使用量（貼り付け用）'!$B:$B,LEFT(水道!D$2,5)&amp;水道!$B9)</f>
        <v>0</v>
      </c>
      <c r="E9" s="1">
        <f>SUMIFS('インターネット環境家計簿_使用量（貼り付け用）'!$F:$F,'インターネット環境家計簿_使用量（貼り付け用）'!$A:$A,"消費量",'インターネット環境家計簿_使用量（貼り付け用）'!$B:$B,LEFT(水道!E$2,5)&amp;水道!$B9)</f>
        <v>0</v>
      </c>
      <c r="F9" s="1">
        <f>SUMIFS('インターネット環境家計簿_使用量（貼り付け用）'!$F:$F,'インターネット環境家計簿_使用量（貼り付け用）'!$A:$A,"消費量",'インターネット環境家計簿_使用量（貼り付け用）'!$B:$B,LEFT(水道!F$2,5)&amp;水道!$B9)</f>
        <v>0</v>
      </c>
      <c r="G9" s="1">
        <f>SUMIFS('インターネット環境家計簿_使用量（貼り付け用）'!$F:$F,'インターネット環境家計簿_使用量（貼り付け用）'!$A:$A,"消費量",'インターネット環境家計簿_使用量（貼り付け用）'!$B:$B,LEFT(水道!G$2,5)&amp;水道!$B9)</f>
        <v>0</v>
      </c>
      <c r="H9" s="1">
        <f>SUMIFS('インターネット環境家計簿_使用量（貼り付け用）'!$F:$F,'インターネット環境家計簿_使用量（貼り付け用）'!$A:$A,"消費量",'インターネット環境家計簿_使用量（貼り付け用）'!$B:$B,LEFT(水道!H$2,5)&amp;水道!$B9)</f>
        <v>0</v>
      </c>
      <c r="I9" s="1">
        <f>SUMIFS('インターネット環境家計簿_使用量（貼り付け用）'!$F:$F,'インターネット環境家計簿_使用量（貼り付け用）'!$A:$A,"消費量",'インターネット環境家計簿_使用量（貼り付け用）'!$B:$B,LEFT(水道!I$2,5)&amp;水道!$B9)</f>
        <v>0</v>
      </c>
      <c r="J9" s="1">
        <f>SUMIFS('インターネット環境家計簿_使用量（貼り付け用）'!$F:$F,'インターネット環境家計簿_使用量（貼り付け用）'!$A:$A,"消費量",'インターネット環境家計簿_使用量（貼り付け用）'!$B:$B,LEFT(水道!J$2,5)&amp;水道!$B9)</f>
        <v>0</v>
      </c>
      <c r="K9" s="1">
        <f>SUMIFS('インターネット環境家計簿_使用量（貼り付け用）'!$F:$F,'インターネット環境家計簿_使用量（貼り付け用）'!$A:$A,"消費量",'インターネット環境家計簿_使用量（貼り付け用）'!$B:$B,LEFT(水道!K$2,5)&amp;水道!$B9)</f>
        <v>0</v>
      </c>
      <c r="L9" s="1">
        <f>SUMIFS('インターネット環境家計簿_使用量（貼り付け用）'!$F:$F,'インターネット環境家計簿_使用量（貼り付け用）'!$A:$A,"消費量",'インターネット環境家計簿_使用量（貼り付け用）'!$B:$B,LEFT(水道!L$2,5)&amp;水道!$B9)</f>
        <v>0</v>
      </c>
      <c r="M9" s="1"/>
    </row>
    <row r="10" spans="1:13" x14ac:dyDescent="0.7">
      <c r="B10" t="s">
        <v>2</v>
      </c>
      <c r="C10" s="1">
        <f>SUMIFS('インターネット環境家計簿_使用量（貼り付け用）'!$F:$F,'インターネット環境家計簿_使用量（貼り付け用）'!$A:$A,"消費量",'インターネット環境家計簿_使用量（貼り付け用）'!$B:$B,LEFT(水道!C$2,5)&amp;水道!$B10)</f>
        <v>0</v>
      </c>
      <c r="D10" s="1">
        <f>SUMIFS('インターネット環境家計簿_使用量（貼り付け用）'!$F:$F,'インターネット環境家計簿_使用量（貼り付け用）'!$A:$A,"消費量",'インターネット環境家計簿_使用量（貼り付け用）'!$B:$B,LEFT(水道!D$2,5)&amp;水道!$B10)</f>
        <v>0</v>
      </c>
      <c r="E10" s="1">
        <f>SUMIFS('インターネット環境家計簿_使用量（貼り付け用）'!$F:$F,'インターネット環境家計簿_使用量（貼り付け用）'!$A:$A,"消費量",'インターネット環境家計簿_使用量（貼り付け用）'!$B:$B,LEFT(水道!E$2,5)&amp;水道!$B10)</f>
        <v>0</v>
      </c>
      <c r="F10" s="1">
        <f>SUMIFS('インターネット環境家計簿_使用量（貼り付け用）'!$F:$F,'インターネット環境家計簿_使用量（貼り付け用）'!$A:$A,"消費量",'インターネット環境家計簿_使用量（貼り付け用）'!$B:$B,LEFT(水道!F$2,5)&amp;水道!$B10)</f>
        <v>0</v>
      </c>
      <c r="G10" s="1">
        <f>SUMIFS('インターネット環境家計簿_使用量（貼り付け用）'!$F:$F,'インターネット環境家計簿_使用量（貼り付け用）'!$A:$A,"消費量",'インターネット環境家計簿_使用量（貼り付け用）'!$B:$B,LEFT(水道!G$2,5)&amp;水道!$B10)</f>
        <v>0</v>
      </c>
      <c r="H10" s="1">
        <f>SUMIFS('インターネット環境家計簿_使用量（貼り付け用）'!$F:$F,'インターネット環境家計簿_使用量（貼り付け用）'!$A:$A,"消費量",'インターネット環境家計簿_使用量（貼り付け用）'!$B:$B,LEFT(水道!H$2,5)&amp;水道!$B10)</f>
        <v>0</v>
      </c>
      <c r="I10" s="1">
        <f>SUMIFS('インターネット環境家計簿_使用量（貼り付け用）'!$F:$F,'インターネット環境家計簿_使用量（貼り付け用）'!$A:$A,"消費量",'インターネット環境家計簿_使用量（貼り付け用）'!$B:$B,LEFT(水道!I$2,5)&amp;水道!$B10)</f>
        <v>0</v>
      </c>
      <c r="J10" s="1">
        <f>SUMIFS('インターネット環境家計簿_使用量（貼り付け用）'!$F:$F,'インターネット環境家計簿_使用量（貼り付け用）'!$A:$A,"消費量",'インターネット環境家計簿_使用量（貼り付け用）'!$B:$B,LEFT(水道!J$2,5)&amp;水道!$B10)</f>
        <v>0</v>
      </c>
      <c r="K10" s="1">
        <f>SUMIFS('インターネット環境家計簿_使用量（貼り付け用）'!$F:$F,'インターネット環境家計簿_使用量（貼り付け用）'!$A:$A,"消費量",'インターネット環境家計簿_使用量（貼り付け用）'!$B:$B,LEFT(水道!K$2,5)&amp;水道!$B10)</f>
        <v>0</v>
      </c>
      <c r="L10" s="1">
        <f>SUMIFS('インターネット環境家計簿_使用量（貼り付け用）'!$F:$F,'インターネット環境家計簿_使用量（貼り付け用）'!$A:$A,"消費量",'インターネット環境家計簿_使用量（貼り付け用）'!$B:$B,LEFT(水道!L$2,5)&amp;水道!$B10)</f>
        <v>0</v>
      </c>
      <c r="M10" s="1"/>
    </row>
    <row r="11" spans="1:13" x14ac:dyDescent="0.7">
      <c r="B11" t="s">
        <v>1</v>
      </c>
      <c r="C11" s="1">
        <f>SUMIFS('インターネット環境家計簿_使用量（貼り付け用）'!$F:$F,'インターネット環境家計簿_使用量（貼り付け用）'!$A:$A,"消費量",'インターネット環境家計簿_使用量（貼り付け用）'!$B:$B,LEFT(水道!C$2,5)&amp;水道!$B11)</f>
        <v>0</v>
      </c>
      <c r="D11" s="1">
        <f>SUMIFS('インターネット環境家計簿_使用量（貼り付け用）'!$F:$F,'インターネット環境家計簿_使用量（貼り付け用）'!$A:$A,"消費量",'インターネット環境家計簿_使用量（貼り付け用）'!$B:$B,LEFT(水道!D$2,5)&amp;水道!$B11)</f>
        <v>0</v>
      </c>
      <c r="E11" s="1">
        <f>SUMIFS('インターネット環境家計簿_使用量（貼り付け用）'!$F:$F,'インターネット環境家計簿_使用量（貼り付け用）'!$A:$A,"消費量",'インターネット環境家計簿_使用量（貼り付け用）'!$B:$B,LEFT(水道!E$2,5)&amp;水道!$B11)</f>
        <v>0</v>
      </c>
      <c r="F11" s="1">
        <f>SUMIFS('インターネット環境家計簿_使用量（貼り付け用）'!$F:$F,'インターネット環境家計簿_使用量（貼り付け用）'!$A:$A,"消費量",'インターネット環境家計簿_使用量（貼り付け用）'!$B:$B,LEFT(水道!F$2,5)&amp;水道!$B11)</f>
        <v>0</v>
      </c>
      <c r="G11" s="1">
        <f>SUMIFS('インターネット環境家計簿_使用量（貼り付け用）'!$F:$F,'インターネット環境家計簿_使用量（貼り付け用）'!$A:$A,"消費量",'インターネット環境家計簿_使用量（貼り付け用）'!$B:$B,LEFT(水道!G$2,5)&amp;水道!$B11)</f>
        <v>0</v>
      </c>
      <c r="H11" s="1">
        <f>SUMIFS('インターネット環境家計簿_使用量（貼り付け用）'!$F:$F,'インターネット環境家計簿_使用量（貼り付け用）'!$A:$A,"消費量",'インターネット環境家計簿_使用量（貼り付け用）'!$B:$B,LEFT(水道!H$2,5)&amp;水道!$B11)</f>
        <v>0</v>
      </c>
      <c r="I11" s="1">
        <f>SUMIFS('インターネット環境家計簿_使用量（貼り付け用）'!$F:$F,'インターネット環境家計簿_使用量（貼り付け用）'!$A:$A,"消費量",'インターネット環境家計簿_使用量（貼り付け用）'!$B:$B,LEFT(水道!I$2,5)&amp;水道!$B11)</f>
        <v>0</v>
      </c>
      <c r="J11" s="1">
        <f>SUMIFS('インターネット環境家計簿_使用量（貼り付け用）'!$F:$F,'インターネット環境家計簿_使用量（貼り付け用）'!$A:$A,"消費量",'インターネット環境家計簿_使用量（貼り付け用）'!$B:$B,LEFT(水道!J$2,5)&amp;水道!$B11)</f>
        <v>0</v>
      </c>
      <c r="K11" s="1">
        <f>SUMIFS('インターネット環境家計簿_使用量（貼り付け用）'!$F:$F,'インターネット環境家計簿_使用量（貼り付け用）'!$A:$A,"消費量",'インターネット環境家計簿_使用量（貼り付け用）'!$B:$B,LEFT(水道!K$2,5)&amp;水道!$B11)</f>
        <v>0</v>
      </c>
      <c r="L11" s="1">
        <f>SUMIFS('インターネット環境家計簿_使用量（貼り付け用）'!$F:$F,'インターネット環境家計簿_使用量（貼り付け用）'!$A:$A,"消費量",'インターネット環境家計簿_使用量（貼り付け用）'!$B:$B,LEFT(水道!L$2,5)&amp;水道!$B11)</f>
        <v>0</v>
      </c>
      <c r="M11" s="1"/>
    </row>
    <row r="12" spans="1:13" x14ac:dyDescent="0.7">
      <c r="B12" t="s">
        <v>0</v>
      </c>
      <c r="C12" s="1">
        <f>SUMIFS('インターネット環境家計簿_使用量（貼り付け用）'!$F:$F,'インターネット環境家計簿_使用量（貼り付け用）'!$A:$A,"消費量",'インターネット環境家計簿_使用量（貼り付け用）'!$B:$B,LEFT(水道!C$2,5)&amp;水道!$B12)</f>
        <v>0</v>
      </c>
      <c r="D12" s="1">
        <f>SUMIFS('インターネット環境家計簿_使用量（貼り付け用）'!$F:$F,'インターネット環境家計簿_使用量（貼り付け用）'!$A:$A,"消費量",'インターネット環境家計簿_使用量（貼り付け用）'!$B:$B,LEFT(水道!D$2,5)&amp;水道!$B12)</f>
        <v>0</v>
      </c>
      <c r="E12" s="1">
        <f>SUMIFS('インターネット環境家計簿_使用量（貼り付け用）'!$F:$F,'インターネット環境家計簿_使用量（貼り付け用）'!$A:$A,"消費量",'インターネット環境家計簿_使用量（貼り付け用）'!$B:$B,LEFT(水道!E$2,5)&amp;水道!$B12)</f>
        <v>0</v>
      </c>
      <c r="F12" s="1">
        <f>SUMIFS('インターネット環境家計簿_使用量（貼り付け用）'!$F:$F,'インターネット環境家計簿_使用量（貼り付け用）'!$A:$A,"消費量",'インターネット環境家計簿_使用量（貼り付け用）'!$B:$B,LEFT(水道!F$2,5)&amp;水道!$B12)</f>
        <v>0</v>
      </c>
      <c r="G12" s="1">
        <f>SUMIFS('インターネット環境家計簿_使用量（貼り付け用）'!$F:$F,'インターネット環境家計簿_使用量（貼り付け用）'!$A:$A,"消費量",'インターネット環境家計簿_使用量（貼り付け用）'!$B:$B,LEFT(水道!G$2,5)&amp;水道!$B12)</f>
        <v>0</v>
      </c>
      <c r="H12" s="1">
        <f>SUMIFS('インターネット環境家計簿_使用量（貼り付け用）'!$F:$F,'インターネット環境家計簿_使用量（貼り付け用）'!$A:$A,"消費量",'インターネット環境家計簿_使用量（貼り付け用）'!$B:$B,LEFT(水道!H$2,5)&amp;水道!$B12)</f>
        <v>0</v>
      </c>
      <c r="I12" s="1">
        <f>SUMIFS('インターネット環境家計簿_使用量（貼り付け用）'!$F:$F,'インターネット環境家計簿_使用量（貼り付け用）'!$A:$A,"消費量",'インターネット環境家計簿_使用量（貼り付け用）'!$B:$B,LEFT(水道!I$2,5)&amp;水道!$B12)</f>
        <v>0</v>
      </c>
      <c r="J12" s="1">
        <f>SUMIFS('インターネット環境家計簿_使用量（貼り付け用）'!$F:$F,'インターネット環境家計簿_使用量（貼り付け用）'!$A:$A,"消費量",'インターネット環境家計簿_使用量（貼り付け用）'!$B:$B,LEFT(水道!J$2,5)&amp;水道!$B12)</f>
        <v>0</v>
      </c>
      <c r="K12" s="1">
        <f>SUMIFS('インターネット環境家計簿_使用量（貼り付け用）'!$F:$F,'インターネット環境家計簿_使用量（貼り付け用）'!$A:$A,"消費量",'インターネット環境家計簿_使用量（貼り付け用）'!$B:$B,LEFT(水道!K$2,5)&amp;水道!$B12)</f>
        <v>0</v>
      </c>
      <c r="L12" s="1">
        <f>SUMIFS('インターネット環境家計簿_使用量（貼り付け用）'!$F:$F,'インターネット環境家計簿_使用量（貼り付け用）'!$A:$A,"消費量",'インターネット環境家計簿_使用量（貼り付け用）'!$B:$B,LEFT(水道!L$2,5)&amp;水道!$B12)</f>
        <v>0</v>
      </c>
      <c r="M12" s="1"/>
    </row>
    <row r="13" spans="1:13" x14ac:dyDescent="0.7">
      <c r="B13" t="s">
        <v>11</v>
      </c>
      <c r="C13" s="1">
        <f>SUMIFS('インターネット環境家計簿_使用量（貼り付け用）'!$F:$F,'インターネット環境家計簿_使用量（貼り付け用）'!$A:$A,"消費量",'インターネット環境家計簿_使用量（貼り付け用）'!$B:$B,LEFT(水道!D$2,5)&amp;水道!$B13)</f>
        <v>0</v>
      </c>
      <c r="D13" s="1">
        <f>SUMIFS('インターネット環境家計簿_使用量（貼り付け用）'!$F:$F,'インターネット環境家計簿_使用量（貼り付け用）'!$A:$A,"消費量",'インターネット環境家計簿_使用量（貼り付け用）'!$B:$B,LEFT(水道!E$2,5)&amp;水道!$B13)</f>
        <v>0</v>
      </c>
      <c r="E13" s="1">
        <f>SUMIFS('インターネット環境家計簿_使用量（貼り付け用）'!$F:$F,'インターネット環境家計簿_使用量（貼り付け用）'!$A:$A,"消費量",'インターネット環境家計簿_使用量（貼り付け用）'!$B:$B,LEFT(水道!F$2,5)&amp;水道!$B13)</f>
        <v>0</v>
      </c>
      <c r="F13" s="1">
        <f>SUMIFS('インターネット環境家計簿_使用量（貼り付け用）'!$F:$F,'インターネット環境家計簿_使用量（貼り付け用）'!$A:$A,"消費量",'インターネット環境家計簿_使用量（貼り付け用）'!$B:$B,LEFT(水道!G$2,5)&amp;水道!$B13)</f>
        <v>0</v>
      </c>
      <c r="G13" s="1">
        <f>SUMIFS('インターネット環境家計簿_使用量（貼り付け用）'!$F:$F,'インターネット環境家計簿_使用量（貼り付け用）'!$A:$A,"消費量",'インターネット環境家計簿_使用量（貼り付け用）'!$B:$B,LEFT(水道!H$2,5)&amp;水道!$B13)</f>
        <v>0</v>
      </c>
      <c r="H13" s="1">
        <f>SUMIFS('インターネット環境家計簿_使用量（貼り付け用）'!$F:$F,'インターネット環境家計簿_使用量（貼り付け用）'!$A:$A,"消費量",'インターネット環境家計簿_使用量（貼り付け用）'!$B:$B,LEFT(水道!I$2,5)&amp;水道!$B13)</f>
        <v>0</v>
      </c>
      <c r="I13" s="1">
        <f>SUMIFS('インターネット環境家計簿_使用量（貼り付け用）'!$F:$F,'インターネット環境家計簿_使用量（貼り付け用）'!$A:$A,"消費量",'インターネット環境家計簿_使用量（貼り付け用）'!$B:$B,LEFT(水道!J$2,5)&amp;水道!$B13)</f>
        <v>0</v>
      </c>
      <c r="J13" s="1">
        <f>SUMIFS('インターネット環境家計簿_使用量（貼り付け用）'!$F:$F,'インターネット環境家計簿_使用量（貼り付け用）'!$A:$A,"消費量",'インターネット環境家計簿_使用量（貼り付け用）'!$B:$B,LEFT(水道!K$2,5)&amp;水道!$B13)</f>
        <v>0</v>
      </c>
      <c r="K13" s="1">
        <f>SUMIFS('インターネット環境家計簿_使用量（貼り付け用）'!$F:$F,'インターネット環境家計簿_使用量（貼り付け用）'!$A:$A,"消費量",'インターネット環境家計簿_使用量（貼り付け用）'!$B:$B,LEFT(水道!L$2,5)&amp;水道!$B13)</f>
        <v>0</v>
      </c>
      <c r="L13" s="1">
        <f>SUMIFS('インターネット環境家計簿_使用量（貼り付け用）'!$F:$F,'インターネット環境家計簿_使用量（貼り付け用）'!$A:$A,"消費量",'インターネット環境家計簿_使用量（貼り付け用）'!$B:$B,LEFT(水道!M$2,5)&amp;水道!$B13)</f>
        <v>0</v>
      </c>
      <c r="M13" s="1"/>
    </row>
    <row r="14" spans="1:13" x14ac:dyDescent="0.7">
      <c r="B14" t="s">
        <v>10</v>
      </c>
      <c r="C14" s="1">
        <f>SUMIFS('インターネット環境家計簿_使用量（貼り付け用）'!$F:$F,'インターネット環境家計簿_使用量（貼り付け用）'!$A:$A,"消費量",'インターネット環境家計簿_使用量（貼り付け用）'!$B:$B,LEFT(水道!D$2,5)&amp;水道!$B14)</f>
        <v>0</v>
      </c>
      <c r="D14" s="1">
        <f>SUMIFS('インターネット環境家計簿_使用量（貼り付け用）'!$F:$F,'インターネット環境家計簿_使用量（貼り付け用）'!$A:$A,"消費量",'インターネット環境家計簿_使用量（貼り付け用）'!$B:$B,LEFT(水道!E$2,5)&amp;水道!$B14)</f>
        <v>0</v>
      </c>
      <c r="E14" s="1">
        <f>SUMIFS('インターネット環境家計簿_使用量（貼り付け用）'!$F:$F,'インターネット環境家計簿_使用量（貼り付け用）'!$A:$A,"消費量",'インターネット環境家計簿_使用量（貼り付け用）'!$B:$B,LEFT(水道!F$2,5)&amp;水道!$B14)</f>
        <v>0</v>
      </c>
      <c r="F14" s="1">
        <f>SUMIFS('インターネット環境家計簿_使用量（貼り付け用）'!$F:$F,'インターネット環境家計簿_使用量（貼り付け用）'!$A:$A,"消費量",'インターネット環境家計簿_使用量（貼り付け用）'!$B:$B,LEFT(水道!G$2,5)&amp;水道!$B14)</f>
        <v>0</v>
      </c>
      <c r="G14" s="1">
        <f>SUMIFS('インターネット環境家計簿_使用量（貼り付け用）'!$F:$F,'インターネット環境家計簿_使用量（貼り付け用）'!$A:$A,"消費量",'インターネット環境家計簿_使用量（貼り付け用）'!$B:$B,LEFT(水道!H$2,5)&amp;水道!$B14)</f>
        <v>0</v>
      </c>
      <c r="H14" s="1">
        <f>SUMIFS('インターネット環境家計簿_使用量（貼り付け用）'!$F:$F,'インターネット環境家計簿_使用量（貼り付け用）'!$A:$A,"消費量",'インターネット環境家計簿_使用量（貼り付け用）'!$B:$B,LEFT(水道!I$2,5)&amp;水道!$B14)</f>
        <v>0</v>
      </c>
      <c r="I14" s="1">
        <f>SUMIFS('インターネット環境家計簿_使用量（貼り付け用）'!$F:$F,'インターネット環境家計簿_使用量（貼り付け用）'!$A:$A,"消費量",'インターネット環境家計簿_使用量（貼り付け用）'!$B:$B,LEFT(水道!J$2,5)&amp;水道!$B14)</f>
        <v>0</v>
      </c>
      <c r="J14" s="1">
        <f>SUMIFS('インターネット環境家計簿_使用量（貼り付け用）'!$F:$F,'インターネット環境家計簿_使用量（貼り付け用）'!$A:$A,"消費量",'インターネット環境家計簿_使用量（貼り付け用）'!$B:$B,LEFT(水道!K$2,5)&amp;水道!$B14)</f>
        <v>0</v>
      </c>
      <c r="K14" s="1">
        <f>SUMIFS('インターネット環境家計簿_使用量（貼り付け用）'!$F:$F,'インターネット環境家計簿_使用量（貼り付け用）'!$A:$A,"消費量",'インターネット環境家計簿_使用量（貼り付け用）'!$B:$B,LEFT(水道!L$2,5)&amp;水道!$B14)</f>
        <v>0</v>
      </c>
      <c r="L14" s="1">
        <f>SUMIFS('インターネット環境家計簿_使用量（貼り付け用）'!$F:$F,'インターネット環境家計簿_使用量（貼り付け用）'!$A:$A,"消費量",'インターネット環境家計簿_使用量（貼り付け用）'!$B:$B,LEFT(水道!M$2,5)&amp;水道!$B14)</f>
        <v>0</v>
      </c>
      <c r="M14" s="1"/>
    </row>
    <row r="15" spans="1:13" x14ac:dyDescent="0.7">
      <c r="B15" t="s">
        <v>9</v>
      </c>
      <c r="C15" s="1">
        <f>SUMIFS('インターネット環境家計簿_使用量（貼り付け用）'!$F:$F,'インターネット環境家計簿_使用量（貼り付け用）'!$A:$A,"消費量",'インターネット環境家計簿_使用量（貼り付け用）'!$B:$B,LEFT(水道!D$2,5)&amp;水道!$B15)</f>
        <v>0</v>
      </c>
      <c r="D15" s="1">
        <f>SUMIFS('インターネット環境家計簿_使用量（貼り付け用）'!$F:$F,'インターネット環境家計簿_使用量（貼り付け用）'!$A:$A,"消費量",'インターネット環境家計簿_使用量（貼り付け用）'!$B:$B,LEFT(水道!E$2,5)&amp;水道!$B15)</f>
        <v>0</v>
      </c>
      <c r="E15" s="1">
        <f>SUMIFS('インターネット環境家計簿_使用量（貼り付け用）'!$F:$F,'インターネット環境家計簿_使用量（貼り付け用）'!$A:$A,"消費量",'インターネット環境家計簿_使用量（貼り付け用）'!$B:$B,LEFT(水道!F$2,5)&amp;水道!$B15)</f>
        <v>0</v>
      </c>
      <c r="F15" s="1">
        <f>SUMIFS('インターネット環境家計簿_使用量（貼り付け用）'!$F:$F,'インターネット環境家計簿_使用量（貼り付け用）'!$A:$A,"消費量",'インターネット環境家計簿_使用量（貼り付け用）'!$B:$B,LEFT(水道!G$2,5)&amp;水道!$B15)</f>
        <v>0</v>
      </c>
      <c r="G15" s="1">
        <f>SUMIFS('インターネット環境家計簿_使用量（貼り付け用）'!$F:$F,'インターネット環境家計簿_使用量（貼り付け用）'!$A:$A,"消費量",'インターネット環境家計簿_使用量（貼り付け用）'!$B:$B,LEFT(水道!H$2,5)&amp;水道!$B15)</f>
        <v>0</v>
      </c>
      <c r="H15" s="1">
        <f>SUMIFS('インターネット環境家計簿_使用量（貼り付け用）'!$F:$F,'インターネット環境家計簿_使用量（貼り付け用）'!$A:$A,"消費量",'インターネット環境家計簿_使用量（貼り付け用）'!$B:$B,LEFT(水道!I$2,5)&amp;水道!$B15)</f>
        <v>0</v>
      </c>
      <c r="I15" s="1">
        <f>SUMIFS('インターネット環境家計簿_使用量（貼り付け用）'!$F:$F,'インターネット環境家計簿_使用量（貼り付け用）'!$A:$A,"消費量",'インターネット環境家計簿_使用量（貼り付け用）'!$B:$B,LEFT(水道!J$2,5)&amp;水道!$B15)</f>
        <v>0</v>
      </c>
      <c r="J15" s="1">
        <f>SUMIFS('インターネット環境家計簿_使用量（貼り付け用）'!$F:$F,'インターネット環境家計簿_使用量（貼り付け用）'!$A:$A,"消費量",'インターネット環境家計簿_使用量（貼り付け用）'!$B:$B,LEFT(水道!K$2,5)&amp;水道!$B15)</f>
        <v>0</v>
      </c>
      <c r="K15" s="1">
        <f>SUMIFS('インターネット環境家計簿_使用量（貼り付け用）'!$F:$F,'インターネット環境家計簿_使用量（貼り付け用）'!$A:$A,"消費量",'インターネット環境家計簿_使用量（貼り付け用）'!$B:$B,LEFT(水道!L$2,5)&amp;水道!$B15)</f>
        <v>0</v>
      </c>
      <c r="L15" s="1">
        <f>SUMIFS('インターネット環境家計簿_使用量（貼り付け用）'!$F:$F,'インターネット環境家計簿_使用量（貼り付け用）'!$A:$A,"消費量",'インターネット環境家計簿_使用量（貼り付け用）'!$B:$B,LEFT(水道!M$2,5)&amp;水道!$B15)</f>
        <v>0</v>
      </c>
      <c r="M15" s="1"/>
    </row>
    <row r="17" spans="2:13" x14ac:dyDescent="0.7">
      <c r="B17" t="s">
        <v>24</v>
      </c>
      <c r="C17" s="1">
        <f t="shared" ref="C17:F17" si="0">SUM(C4:C15)</f>
        <v>0</v>
      </c>
      <c r="D17" s="1">
        <f t="shared" si="0"/>
        <v>0</v>
      </c>
      <c r="E17" s="1">
        <f t="shared" si="0"/>
        <v>0</v>
      </c>
      <c r="F17" s="1">
        <f t="shared" si="0"/>
        <v>0</v>
      </c>
      <c r="G17" s="1">
        <f>SUM(G4:G15)</f>
        <v>0</v>
      </c>
      <c r="H17" s="1">
        <f>SUM(H4:H15)</f>
        <v>0</v>
      </c>
      <c r="I17" s="1">
        <f>SUM(I4:I15)</f>
        <v>0</v>
      </c>
      <c r="J17" s="1">
        <f>SUM(J4:J15)</f>
        <v>0</v>
      </c>
      <c r="K17" s="1">
        <f>SUM(K4:K15)</f>
        <v>0</v>
      </c>
      <c r="L17" s="1">
        <f t="shared" ref="L17" si="1">SUM(L4:L15)</f>
        <v>0</v>
      </c>
      <c r="M17" s="1"/>
    </row>
    <row r="20" spans="2:13" x14ac:dyDescent="0.7">
      <c r="C20" t="str">
        <f>C2</f>
        <v>2014年度</v>
      </c>
      <c r="D20" t="str">
        <f t="shared" ref="D20:M20" si="2">D2</f>
        <v>2015年度</v>
      </c>
      <c r="E20" t="str">
        <f t="shared" si="2"/>
        <v>2016年度</v>
      </c>
      <c r="F20" t="str">
        <f t="shared" si="2"/>
        <v>2017年度</v>
      </c>
      <c r="G20" t="str">
        <f t="shared" si="2"/>
        <v>2018年度</v>
      </c>
      <c r="H20" t="str">
        <f t="shared" si="2"/>
        <v>2019年度</v>
      </c>
      <c r="I20" t="str">
        <f t="shared" si="2"/>
        <v>2020年度</v>
      </c>
      <c r="J20" t="str">
        <f t="shared" si="2"/>
        <v>2021年度</v>
      </c>
      <c r="K20" t="str">
        <f t="shared" si="2"/>
        <v>2022年度</v>
      </c>
      <c r="L20" t="str">
        <f t="shared" si="2"/>
        <v>2023年度</v>
      </c>
      <c r="M20" t="str">
        <f t="shared" si="2"/>
        <v>2024年度</v>
      </c>
    </row>
    <row r="21" spans="2:13" x14ac:dyDescent="0.7">
      <c r="B21" t="s">
        <v>8</v>
      </c>
      <c r="C21" s="1">
        <f>SUMIFS('インターネット環境家計簿_使用量（貼り付け用）'!$F:$F,'インターネット環境家計簿_使用量（貼り付け用）'!$A:$A,"金額",'インターネット環境家計簿_使用量（貼り付け用）'!$B:$B,LEFT(水道!C$2,5)&amp;水道!$B4)</f>
        <v>0</v>
      </c>
      <c r="D21" s="1">
        <f>SUMIFS('インターネット環境家計簿_使用量（貼り付け用）'!$F:$F,'インターネット環境家計簿_使用量（貼り付け用）'!$A:$A,"金額",'インターネット環境家計簿_使用量（貼り付け用）'!$B:$B,LEFT(水道!D$2,5)&amp;水道!$B4)</f>
        <v>0</v>
      </c>
      <c r="E21" s="1">
        <f>SUMIFS('インターネット環境家計簿_使用量（貼り付け用）'!$F:$F,'インターネット環境家計簿_使用量（貼り付け用）'!$A:$A,"金額",'インターネット環境家計簿_使用量（貼り付け用）'!$B:$B,LEFT(水道!E$2,5)&amp;水道!$B4)</f>
        <v>0</v>
      </c>
      <c r="F21" s="1">
        <f>SUMIFS('インターネット環境家計簿_使用量（貼り付け用）'!$F:$F,'インターネット環境家計簿_使用量（貼り付け用）'!$A:$A,"金額",'インターネット環境家計簿_使用量（貼り付け用）'!$B:$B,LEFT(水道!F$2,5)&amp;水道!$B4)</f>
        <v>0</v>
      </c>
      <c r="G21" s="1">
        <f>SUMIFS('インターネット環境家計簿_使用量（貼り付け用）'!$F:$F,'インターネット環境家計簿_使用量（貼り付け用）'!$A:$A,"金額",'インターネット環境家計簿_使用量（貼り付け用）'!$B:$B,LEFT(水道!G$2,5)&amp;水道!$B4)</f>
        <v>0</v>
      </c>
      <c r="H21" s="1">
        <f>SUMIFS('インターネット環境家計簿_使用量（貼り付け用）'!$F:$F,'インターネット環境家計簿_使用量（貼り付け用）'!$A:$A,"金額",'インターネット環境家計簿_使用量（貼り付け用）'!$B:$B,LEFT(水道!H$2,5)&amp;水道!$B4)</f>
        <v>0</v>
      </c>
      <c r="I21" s="1">
        <f>SUMIFS('インターネット環境家計簿_使用量（貼り付け用）'!$F:$F,'インターネット環境家計簿_使用量（貼り付け用）'!$A:$A,"金額",'インターネット環境家計簿_使用量（貼り付け用）'!$B:$B,LEFT(水道!I$2,5)&amp;水道!$B4)</f>
        <v>0</v>
      </c>
      <c r="J21" s="1">
        <f>SUMIFS('インターネット環境家計簿_使用量（貼り付け用）'!$F:$F,'インターネット環境家計簿_使用量（貼り付け用）'!$A:$A,"金額",'インターネット環境家計簿_使用量（貼り付け用）'!$B:$B,LEFT(水道!J$2,5)&amp;水道!$B4)</f>
        <v>0</v>
      </c>
      <c r="K21" s="1">
        <f>SUMIFS('インターネット環境家計簿_使用量（貼り付け用）'!$F:$F,'インターネット環境家計簿_使用量（貼り付け用）'!$A:$A,"金額",'インターネット環境家計簿_使用量（貼り付け用）'!$B:$B,LEFT(水道!K$2,5)&amp;水道!$B4)</f>
        <v>0</v>
      </c>
      <c r="L21" s="1">
        <f>SUMIFS('インターネット環境家計簿_使用量（貼り付け用）'!$F:$F,'インターネット環境家計簿_使用量（貼り付け用）'!$A:$A,"金額",'インターネット環境家計簿_使用量（貼り付け用）'!$B:$B,LEFT(水道!L$2,5)&amp;水道!$B4)</f>
        <v>0</v>
      </c>
      <c r="M21" s="1"/>
    </row>
    <row r="22" spans="2:13" x14ac:dyDescent="0.7">
      <c r="B22" t="s">
        <v>7</v>
      </c>
      <c r="C22" s="1">
        <f>SUMIFS('インターネット環境家計簿_使用量（貼り付け用）'!$F:$F,'インターネット環境家計簿_使用量（貼り付け用）'!$A:$A,"金額",'インターネット環境家計簿_使用量（貼り付け用）'!$B:$B,LEFT(水道!C$2,5)&amp;水道!$B5)</f>
        <v>0</v>
      </c>
      <c r="D22" s="1">
        <f>SUMIFS('インターネット環境家計簿_使用量（貼り付け用）'!$F:$F,'インターネット環境家計簿_使用量（貼り付け用）'!$A:$A,"金額",'インターネット環境家計簿_使用量（貼り付け用）'!$B:$B,LEFT(水道!D$2,5)&amp;水道!$B5)</f>
        <v>0</v>
      </c>
      <c r="E22" s="1">
        <f>SUMIFS('インターネット環境家計簿_使用量（貼り付け用）'!$F:$F,'インターネット環境家計簿_使用量（貼り付け用）'!$A:$A,"金額",'インターネット環境家計簿_使用量（貼り付け用）'!$B:$B,LEFT(水道!E$2,5)&amp;水道!$B5)</f>
        <v>0</v>
      </c>
      <c r="F22" s="1">
        <f>SUMIFS('インターネット環境家計簿_使用量（貼り付け用）'!$F:$F,'インターネット環境家計簿_使用量（貼り付け用）'!$A:$A,"金額",'インターネット環境家計簿_使用量（貼り付け用）'!$B:$B,LEFT(水道!F$2,5)&amp;水道!$B5)</f>
        <v>0</v>
      </c>
      <c r="G22" s="1">
        <f>SUMIFS('インターネット環境家計簿_使用量（貼り付け用）'!$F:$F,'インターネット環境家計簿_使用量（貼り付け用）'!$A:$A,"金額",'インターネット環境家計簿_使用量（貼り付け用）'!$B:$B,LEFT(水道!G$2,5)&amp;水道!$B5)</f>
        <v>0</v>
      </c>
      <c r="H22" s="1">
        <f>SUMIFS('インターネット環境家計簿_使用量（貼り付け用）'!$F:$F,'インターネット環境家計簿_使用量（貼り付け用）'!$A:$A,"金額",'インターネット環境家計簿_使用量（貼り付け用）'!$B:$B,LEFT(水道!H$2,5)&amp;水道!$B5)</f>
        <v>0</v>
      </c>
      <c r="I22" s="1">
        <f>SUMIFS('インターネット環境家計簿_使用量（貼り付け用）'!$F:$F,'インターネット環境家計簿_使用量（貼り付け用）'!$A:$A,"金額",'インターネット環境家計簿_使用量（貼り付け用）'!$B:$B,LEFT(水道!I$2,5)&amp;水道!$B5)</f>
        <v>0</v>
      </c>
      <c r="J22" s="1">
        <f>SUMIFS('インターネット環境家計簿_使用量（貼り付け用）'!$F:$F,'インターネット環境家計簿_使用量（貼り付け用）'!$A:$A,"金額",'インターネット環境家計簿_使用量（貼り付け用）'!$B:$B,LEFT(水道!J$2,5)&amp;水道!$B5)</f>
        <v>0</v>
      </c>
      <c r="K22" s="1">
        <f>SUMIFS('インターネット環境家計簿_使用量（貼り付け用）'!$F:$F,'インターネット環境家計簿_使用量（貼り付け用）'!$A:$A,"金額",'インターネット環境家計簿_使用量（貼り付け用）'!$B:$B,LEFT(水道!K$2,5)&amp;水道!$B5)</f>
        <v>0</v>
      </c>
      <c r="L22" s="1">
        <f>SUMIFS('インターネット環境家計簿_使用量（貼り付け用）'!$F:$F,'インターネット環境家計簿_使用量（貼り付け用）'!$A:$A,"金額",'インターネット環境家計簿_使用量（貼り付け用）'!$B:$B,LEFT(水道!L$2,5)&amp;水道!$B5)</f>
        <v>0</v>
      </c>
      <c r="M22" s="1"/>
    </row>
    <row r="23" spans="2:13" x14ac:dyDescent="0.7">
      <c r="B23" t="s">
        <v>6</v>
      </c>
      <c r="C23" s="1">
        <f>SUMIFS('インターネット環境家計簿_使用量（貼り付け用）'!$F:$F,'インターネット環境家計簿_使用量（貼り付け用）'!$A:$A,"金額",'インターネット環境家計簿_使用量（貼り付け用）'!$B:$B,LEFT(水道!C$2,5)&amp;水道!$B6)</f>
        <v>0</v>
      </c>
      <c r="D23" s="1">
        <f>SUMIFS('インターネット環境家計簿_使用量（貼り付け用）'!$F:$F,'インターネット環境家計簿_使用量（貼り付け用）'!$A:$A,"金額",'インターネット環境家計簿_使用量（貼り付け用）'!$B:$B,LEFT(水道!D$2,5)&amp;水道!$B6)</f>
        <v>0</v>
      </c>
      <c r="E23" s="1">
        <f>SUMIFS('インターネット環境家計簿_使用量（貼り付け用）'!$F:$F,'インターネット環境家計簿_使用量（貼り付け用）'!$A:$A,"金額",'インターネット環境家計簿_使用量（貼り付け用）'!$B:$B,LEFT(水道!E$2,5)&amp;水道!$B6)</f>
        <v>0</v>
      </c>
      <c r="F23" s="1">
        <f>SUMIFS('インターネット環境家計簿_使用量（貼り付け用）'!$F:$F,'インターネット環境家計簿_使用量（貼り付け用）'!$A:$A,"金額",'インターネット環境家計簿_使用量（貼り付け用）'!$B:$B,LEFT(水道!F$2,5)&amp;水道!$B6)</f>
        <v>0</v>
      </c>
      <c r="G23" s="1">
        <f>SUMIFS('インターネット環境家計簿_使用量（貼り付け用）'!$F:$F,'インターネット環境家計簿_使用量（貼り付け用）'!$A:$A,"金額",'インターネット環境家計簿_使用量（貼り付け用）'!$B:$B,LEFT(水道!G$2,5)&amp;水道!$B6)</f>
        <v>0</v>
      </c>
      <c r="H23" s="1">
        <f>SUMIFS('インターネット環境家計簿_使用量（貼り付け用）'!$F:$F,'インターネット環境家計簿_使用量（貼り付け用）'!$A:$A,"金額",'インターネット環境家計簿_使用量（貼り付け用）'!$B:$B,LEFT(水道!H$2,5)&amp;水道!$B6)</f>
        <v>0</v>
      </c>
      <c r="I23" s="1">
        <f>SUMIFS('インターネット環境家計簿_使用量（貼り付け用）'!$F:$F,'インターネット環境家計簿_使用量（貼り付け用）'!$A:$A,"金額",'インターネット環境家計簿_使用量（貼り付け用）'!$B:$B,LEFT(水道!I$2,5)&amp;水道!$B6)</f>
        <v>0</v>
      </c>
      <c r="J23" s="1">
        <f>SUMIFS('インターネット環境家計簿_使用量（貼り付け用）'!$F:$F,'インターネット環境家計簿_使用量（貼り付け用）'!$A:$A,"金額",'インターネット環境家計簿_使用量（貼り付け用）'!$B:$B,LEFT(水道!J$2,5)&amp;水道!$B6)</f>
        <v>0</v>
      </c>
      <c r="K23" s="1">
        <f>SUMIFS('インターネット環境家計簿_使用量（貼り付け用）'!$F:$F,'インターネット環境家計簿_使用量（貼り付け用）'!$A:$A,"金額",'インターネット環境家計簿_使用量（貼り付け用）'!$B:$B,LEFT(水道!K$2,5)&amp;水道!$B6)</f>
        <v>0</v>
      </c>
      <c r="L23" s="1">
        <f>SUMIFS('インターネット環境家計簿_使用量（貼り付け用）'!$F:$F,'インターネット環境家計簿_使用量（貼り付け用）'!$A:$A,"金額",'インターネット環境家計簿_使用量（貼り付け用）'!$B:$B,LEFT(水道!L$2,5)&amp;水道!$B6)</f>
        <v>0</v>
      </c>
      <c r="M23" s="1"/>
    </row>
    <row r="24" spans="2:13" x14ac:dyDescent="0.7">
      <c r="B24" t="s">
        <v>5</v>
      </c>
      <c r="C24" s="1">
        <f>SUMIFS('インターネット環境家計簿_使用量（貼り付け用）'!$F:$F,'インターネット環境家計簿_使用量（貼り付け用）'!$A:$A,"金額",'インターネット環境家計簿_使用量（貼り付け用）'!$B:$B,LEFT(水道!C$2,5)&amp;水道!$B7)</f>
        <v>0</v>
      </c>
      <c r="D24" s="1">
        <f>SUMIFS('インターネット環境家計簿_使用量（貼り付け用）'!$F:$F,'インターネット環境家計簿_使用量（貼り付け用）'!$A:$A,"金額",'インターネット環境家計簿_使用量（貼り付け用）'!$B:$B,LEFT(水道!D$2,5)&amp;水道!$B7)</f>
        <v>0</v>
      </c>
      <c r="E24" s="1">
        <f>SUMIFS('インターネット環境家計簿_使用量（貼り付け用）'!$F:$F,'インターネット環境家計簿_使用量（貼り付け用）'!$A:$A,"金額",'インターネット環境家計簿_使用量（貼り付け用）'!$B:$B,LEFT(水道!E$2,5)&amp;水道!$B7)</f>
        <v>0</v>
      </c>
      <c r="F24" s="1">
        <f>SUMIFS('インターネット環境家計簿_使用量（貼り付け用）'!$F:$F,'インターネット環境家計簿_使用量（貼り付け用）'!$A:$A,"金額",'インターネット環境家計簿_使用量（貼り付け用）'!$B:$B,LEFT(水道!F$2,5)&amp;水道!$B7)</f>
        <v>0</v>
      </c>
      <c r="G24" s="1">
        <f>SUMIFS('インターネット環境家計簿_使用量（貼り付け用）'!$F:$F,'インターネット環境家計簿_使用量（貼り付け用）'!$A:$A,"金額",'インターネット環境家計簿_使用量（貼り付け用）'!$B:$B,LEFT(水道!G$2,5)&amp;水道!$B7)</f>
        <v>0</v>
      </c>
      <c r="H24" s="1">
        <f>SUMIFS('インターネット環境家計簿_使用量（貼り付け用）'!$F:$F,'インターネット環境家計簿_使用量（貼り付け用）'!$A:$A,"金額",'インターネット環境家計簿_使用量（貼り付け用）'!$B:$B,LEFT(水道!H$2,5)&amp;水道!$B7)</f>
        <v>0</v>
      </c>
      <c r="I24" s="1">
        <f>SUMIFS('インターネット環境家計簿_使用量（貼り付け用）'!$F:$F,'インターネット環境家計簿_使用量（貼り付け用）'!$A:$A,"金額",'インターネット環境家計簿_使用量（貼り付け用）'!$B:$B,LEFT(水道!I$2,5)&amp;水道!$B7)</f>
        <v>0</v>
      </c>
      <c r="J24" s="1">
        <f>SUMIFS('インターネット環境家計簿_使用量（貼り付け用）'!$F:$F,'インターネット環境家計簿_使用量（貼り付け用）'!$A:$A,"金額",'インターネット環境家計簿_使用量（貼り付け用）'!$B:$B,LEFT(水道!J$2,5)&amp;水道!$B7)</f>
        <v>0</v>
      </c>
      <c r="K24" s="1">
        <f>SUMIFS('インターネット環境家計簿_使用量（貼り付け用）'!$F:$F,'インターネット環境家計簿_使用量（貼り付け用）'!$A:$A,"金額",'インターネット環境家計簿_使用量（貼り付け用）'!$B:$B,LEFT(水道!K$2,5)&amp;水道!$B7)</f>
        <v>0</v>
      </c>
      <c r="L24" s="1">
        <f>SUMIFS('インターネット環境家計簿_使用量（貼り付け用）'!$F:$F,'インターネット環境家計簿_使用量（貼り付け用）'!$A:$A,"金額",'インターネット環境家計簿_使用量（貼り付け用）'!$B:$B,LEFT(水道!L$2,5)&amp;水道!$B7)</f>
        <v>0</v>
      </c>
      <c r="M24" s="1"/>
    </row>
    <row r="25" spans="2:13" x14ac:dyDescent="0.7">
      <c r="B25" t="s">
        <v>4</v>
      </c>
      <c r="C25" s="1">
        <f>SUMIFS('インターネット環境家計簿_使用量（貼り付け用）'!$F:$F,'インターネット環境家計簿_使用量（貼り付け用）'!$A:$A,"金額",'インターネット環境家計簿_使用量（貼り付け用）'!$B:$B,LEFT(水道!C$2,5)&amp;水道!$B8)</f>
        <v>0</v>
      </c>
      <c r="D25" s="1">
        <f>SUMIFS('インターネット環境家計簿_使用量（貼り付け用）'!$F:$F,'インターネット環境家計簿_使用量（貼り付け用）'!$A:$A,"金額",'インターネット環境家計簿_使用量（貼り付け用）'!$B:$B,LEFT(水道!D$2,5)&amp;水道!$B8)</f>
        <v>0</v>
      </c>
      <c r="E25" s="1">
        <f>SUMIFS('インターネット環境家計簿_使用量（貼り付け用）'!$F:$F,'インターネット環境家計簿_使用量（貼り付け用）'!$A:$A,"金額",'インターネット環境家計簿_使用量（貼り付け用）'!$B:$B,LEFT(水道!E$2,5)&amp;水道!$B8)</f>
        <v>0</v>
      </c>
      <c r="F25" s="1">
        <f>SUMIFS('インターネット環境家計簿_使用量（貼り付け用）'!$F:$F,'インターネット環境家計簿_使用量（貼り付け用）'!$A:$A,"金額",'インターネット環境家計簿_使用量（貼り付け用）'!$B:$B,LEFT(水道!F$2,5)&amp;水道!$B8)</f>
        <v>0</v>
      </c>
      <c r="G25" s="1">
        <f>SUMIFS('インターネット環境家計簿_使用量（貼り付け用）'!$F:$F,'インターネット環境家計簿_使用量（貼り付け用）'!$A:$A,"金額",'インターネット環境家計簿_使用量（貼り付け用）'!$B:$B,LEFT(水道!G$2,5)&amp;水道!$B8)</f>
        <v>0</v>
      </c>
      <c r="H25" s="1">
        <f>SUMIFS('インターネット環境家計簿_使用量（貼り付け用）'!$F:$F,'インターネット環境家計簿_使用量（貼り付け用）'!$A:$A,"金額",'インターネット環境家計簿_使用量（貼り付け用）'!$B:$B,LEFT(水道!H$2,5)&amp;水道!$B8)</f>
        <v>0</v>
      </c>
      <c r="I25" s="1">
        <f>SUMIFS('インターネット環境家計簿_使用量（貼り付け用）'!$F:$F,'インターネット環境家計簿_使用量（貼り付け用）'!$A:$A,"金額",'インターネット環境家計簿_使用量（貼り付け用）'!$B:$B,LEFT(水道!I$2,5)&amp;水道!$B8)</f>
        <v>0</v>
      </c>
      <c r="J25" s="1">
        <f>SUMIFS('インターネット環境家計簿_使用量（貼り付け用）'!$F:$F,'インターネット環境家計簿_使用量（貼り付け用）'!$A:$A,"金額",'インターネット環境家計簿_使用量（貼り付け用）'!$B:$B,LEFT(水道!J$2,5)&amp;水道!$B8)</f>
        <v>0</v>
      </c>
      <c r="K25" s="1">
        <f>SUMIFS('インターネット環境家計簿_使用量（貼り付け用）'!$F:$F,'インターネット環境家計簿_使用量（貼り付け用）'!$A:$A,"金額",'インターネット環境家計簿_使用量（貼り付け用）'!$B:$B,LEFT(水道!K$2,5)&amp;水道!$B8)</f>
        <v>0</v>
      </c>
      <c r="L25" s="1">
        <f>SUMIFS('インターネット環境家計簿_使用量（貼り付け用）'!$F:$F,'インターネット環境家計簿_使用量（貼り付け用）'!$A:$A,"金額",'インターネット環境家計簿_使用量（貼り付け用）'!$B:$B,LEFT(水道!L$2,5)&amp;水道!$B8)</f>
        <v>0</v>
      </c>
      <c r="M25" s="1"/>
    </row>
    <row r="26" spans="2:13" x14ac:dyDescent="0.7">
      <c r="B26" t="s">
        <v>3</v>
      </c>
      <c r="C26" s="1">
        <f>SUMIFS('インターネット環境家計簿_使用量（貼り付け用）'!$F:$F,'インターネット環境家計簿_使用量（貼り付け用）'!$A:$A,"金額",'インターネット環境家計簿_使用量（貼り付け用）'!$B:$B,LEFT(水道!C$2,5)&amp;水道!$B9)</f>
        <v>0</v>
      </c>
      <c r="D26" s="1">
        <f>SUMIFS('インターネット環境家計簿_使用量（貼り付け用）'!$F:$F,'インターネット環境家計簿_使用量（貼り付け用）'!$A:$A,"金額",'インターネット環境家計簿_使用量（貼り付け用）'!$B:$B,LEFT(水道!D$2,5)&amp;水道!$B9)</f>
        <v>0</v>
      </c>
      <c r="E26" s="1">
        <f>SUMIFS('インターネット環境家計簿_使用量（貼り付け用）'!$F:$F,'インターネット環境家計簿_使用量（貼り付け用）'!$A:$A,"金額",'インターネット環境家計簿_使用量（貼り付け用）'!$B:$B,LEFT(水道!E$2,5)&amp;水道!$B9)</f>
        <v>0</v>
      </c>
      <c r="F26" s="1">
        <f>SUMIFS('インターネット環境家計簿_使用量（貼り付け用）'!$F:$F,'インターネット環境家計簿_使用量（貼り付け用）'!$A:$A,"金額",'インターネット環境家計簿_使用量（貼り付け用）'!$B:$B,LEFT(水道!F$2,5)&amp;水道!$B9)</f>
        <v>0</v>
      </c>
      <c r="G26" s="1">
        <f>SUMIFS('インターネット環境家計簿_使用量（貼り付け用）'!$F:$F,'インターネット環境家計簿_使用量（貼り付け用）'!$A:$A,"金額",'インターネット環境家計簿_使用量（貼り付け用）'!$B:$B,LEFT(水道!G$2,5)&amp;水道!$B9)</f>
        <v>0</v>
      </c>
      <c r="H26" s="1">
        <f>SUMIFS('インターネット環境家計簿_使用量（貼り付け用）'!$F:$F,'インターネット環境家計簿_使用量（貼り付け用）'!$A:$A,"金額",'インターネット環境家計簿_使用量（貼り付け用）'!$B:$B,LEFT(水道!H$2,5)&amp;水道!$B9)</f>
        <v>0</v>
      </c>
      <c r="I26" s="1">
        <f>SUMIFS('インターネット環境家計簿_使用量（貼り付け用）'!$F:$F,'インターネット環境家計簿_使用量（貼り付け用）'!$A:$A,"金額",'インターネット環境家計簿_使用量（貼り付け用）'!$B:$B,LEFT(水道!I$2,5)&amp;水道!$B9)</f>
        <v>0</v>
      </c>
      <c r="J26" s="1">
        <f>SUMIFS('インターネット環境家計簿_使用量（貼り付け用）'!$F:$F,'インターネット環境家計簿_使用量（貼り付け用）'!$A:$A,"金額",'インターネット環境家計簿_使用量（貼り付け用）'!$B:$B,LEFT(水道!J$2,5)&amp;水道!$B9)</f>
        <v>0</v>
      </c>
      <c r="K26" s="1">
        <f>SUMIFS('インターネット環境家計簿_使用量（貼り付け用）'!$F:$F,'インターネット環境家計簿_使用量（貼り付け用）'!$A:$A,"金額",'インターネット環境家計簿_使用量（貼り付け用）'!$B:$B,LEFT(水道!K$2,5)&amp;水道!$B9)</f>
        <v>0</v>
      </c>
      <c r="L26" s="1">
        <f>SUMIFS('インターネット環境家計簿_使用量（貼り付け用）'!$F:$F,'インターネット環境家計簿_使用量（貼り付け用）'!$A:$A,"金額",'インターネット環境家計簿_使用量（貼り付け用）'!$B:$B,LEFT(水道!L$2,5)&amp;水道!$B9)</f>
        <v>0</v>
      </c>
      <c r="M26" s="1"/>
    </row>
    <row r="27" spans="2:13" x14ac:dyDescent="0.7">
      <c r="B27" t="s">
        <v>2</v>
      </c>
      <c r="C27" s="1">
        <f>SUMIFS('インターネット環境家計簿_使用量（貼り付け用）'!$F:$F,'インターネット環境家計簿_使用量（貼り付け用）'!$A:$A,"金額",'インターネット環境家計簿_使用量（貼り付け用）'!$B:$B,LEFT(水道!C$2,5)&amp;水道!$B10)</f>
        <v>0</v>
      </c>
      <c r="D27" s="1">
        <f>SUMIFS('インターネット環境家計簿_使用量（貼り付け用）'!$F:$F,'インターネット環境家計簿_使用量（貼り付け用）'!$A:$A,"金額",'インターネット環境家計簿_使用量（貼り付け用）'!$B:$B,LEFT(水道!D$2,5)&amp;水道!$B10)</f>
        <v>0</v>
      </c>
      <c r="E27" s="1">
        <f>SUMIFS('インターネット環境家計簿_使用量（貼り付け用）'!$F:$F,'インターネット環境家計簿_使用量（貼り付け用）'!$A:$A,"金額",'インターネット環境家計簿_使用量（貼り付け用）'!$B:$B,LEFT(水道!E$2,5)&amp;水道!$B10)</f>
        <v>0</v>
      </c>
      <c r="F27" s="1">
        <f>SUMIFS('インターネット環境家計簿_使用量（貼り付け用）'!$F:$F,'インターネット環境家計簿_使用量（貼り付け用）'!$A:$A,"金額",'インターネット環境家計簿_使用量（貼り付け用）'!$B:$B,LEFT(水道!F$2,5)&amp;水道!$B10)</f>
        <v>0</v>
      </c>
      <c r="G27" s="1">
        <f>SUMIFS('インターネット環境家計簿_使用量（貼り付け用）'!$F:$F,'インターネット環境家計簿_使用量（貼り付け用）'!$A:$A,"金額",'インターネット環境家計簿_使用量（貼り付け用）'!$B:$B,LEFT(水道!G$2,5)&amp;水道!$B10)</f>
        <v>0</v>
      </c>
      <c r="H27" s="1">
        <f>SUMIFS('インターネット環境家計簿_使用量（貼り付け用）'!$F:$F,'インターネット環境家計簿_使用量（貼り付け用）'!$A:$A,"金額",'インターネット環境家計簿_使用量（貼り付け用）'!$B:$B,LEFT(水道!H$2,5)&amp;水道!$B10)</f>
        <v>0</v>
      </c>
      <c r="I27" s="1">
        <f>SUMIFS('インターネット環境家計簿_使用量（貼り付け用）'!$F:$F,'インターネット環境家計簿_使用量（貼り付け用）'!$A:$A,"金額",'インターネット環境家計簿_使用量（貼り付け用）'!$B:$B,LEFT(水道!I$2,5)&amp;水道!$B10)</f>
        <v>0</v>
      </c>
      <c r="J27" s="1">
        <f>SUMIFS('インターネット環境家計簿_使用量（貼り付け用）'!$F:$F,'インターネット環境家計簿_使用量（貼り付け用）'!$A:$A,"金額",'インターネット環境家計簿_使用量（貼り付け用）'!$B:$B,LEFT(水道!J$2,5)&amp;水道!$B10)</f>
        <v>0</v>
      </c>
      <c r="K27" s="1">
        <f>SUMIFS('インターネット環境家計簿_使用量（貼り付け用）'!$F:$F,'インターネット環境家計簿_使用量（貼り付け用）'!$A:$A,"金額",'インターネット環境家計簿_使用量（貼り付け用）'!$B:$B,LEFT(水道!K$2,5)&amp;水道!$B10)</f>
        <v>0</v>
      </c>
      <c r="L27" s="1">
        <f>SUMIFS('インターネット環境家計簿_使用量（貼り付け用）'!$F:$F,'インターネット環境家計簿_使用量（貼り付け用）'!$A:$A,"金額",'インターネット環境家計簿_使用量（貼り付け用）'!$B:$B,LEFT(水道!L$2,5)&amp;水道!$B10)</f>
        <v>0</v>
      </c>
      <c r="M27" s="1"/>
    </row>
    <row r="28" spans="2:13" x14ac:dyDescent="0.7">
      <c r="B28" t="s">
        <v>1</v>
      </c>
      <c r="C28" s="1">
        <f>SUMIFS('インターネット環境家計簿_使用量（貼り付け用）'!$F:$F,'インターネット環境家計簿_使用量（貼り付け用）'!$A:$A,"金額",'インターネット環境家計簿_使用量（貼り付け用）'!$B:$B,LEFT(水道!C$2,5)&amp;水道!$B11)</f>
        <v>0</v>
      </c>
      <c r="D28" s="1">
        <f>SUMIFS('インターネット環境家計簿_使用量（貼り付け用）'!$F:$F,'インターネット環境家計簿_使用量（貼り付け用）'!$A:$A,"金額",'インターネット環境家計簿_使用量（貼り付け用）'!$B:$B,LEFT(水道!D$2,5)&amp;水道!$B11)</f>
        <v>0</v>
      </c>
      <c r="E28" s="1">
        <f>SUMIFS('インターネット環境家計簿_使用量（貼り付け用）'!$F:$F,'インターネット環境家計簿_使用量（貼り付け用）'!$A:$A,"金額",'インターネット環境家計簿_使用量（貼り付け用）'!$B:$B,LEFT(水道!E$2,5)&amp;水道!$B11)</f>
        <v>0</v>
      </c>
      <c r="F28" s="1">
        <f>SUMIFS('インターネット環境家計簿_使用量（貼り付け用）'!$F:$F,'インターネット環境家計簿_使用量（貼り付け用）'!$A:$A,"金額",'インターネット環境家計簿_使用量（貼り付け用）'!$B:$B,LEFT(水道!F$2,5)&amp;水道!$B11)</f>
        <v>0</v>
      </c>
      <c r="G28" s="1">
        <f>SUMIFS('インターネット環境家計簿_使用量（貼り付け用）'!$F:$F,'インターネット環境家計簿_使用量（貼り付け用）'!$A:$A,"金額",'インターネット環境家計簿_使用量（貼り付け用）'!$B:$B,LEFT(水道!G$2,5)&amp;水道!$B11)</f>
        <v>0</v>
      </c>
      <c r="H28" s="1">
        <f>SUMIFS('インターネット環境家計簿_使用量（貼り付け用）'!$F:$F,'インターネット環境家計簿_使用量（貼り付け用）'!$A:$A,"金額",'インターネット環境家計簿_使用量（貼り付け用）'!$B:$B,LEFT(水道!H$2,5)&amp;水道!$B11)</f>
        <v>0</v>
      </c>
      <c r="I28" s="1">
        <f>SUMIFS('インターネット環境家計簿_使用量（貼り付け用）'!$F:$F,'インターネット環境家計簿_使用量（貼り付け用）'!$A:$A,"金額",'インターネット環境家計簿_使用量（貼り付け用）'!$B:$B,LEFT(水道!I$2,5)&amp;水道!$B11)</f>
        <v>0</v>
      </c>
      <c r="J28" s="1">
        <f>SUMIFS('インターネット環境家計簿_使用量（貼り付け用）'!$F:$F,'インターネット環境家計簿_使用量（貼り付け用）'!$A:$A,"金額",'インターネット環境家計簿_使用量（貼り付け用）'!$B:$B,LEFT(水道!J$2,5)&amp;水道!$B11)</f>
        <v>0</v>
      </c>
      <c r="K28" s="1">
        <f>SUMIFS('インターネット環境家計簿_使用量（貼り付け用）'!$F:$F,'インターネット環境家計簿_使用量（貼り付け用）'!$A:$A,"金額",'インターネット環境家計簿_使用量（貼り付け用）'!$B:$B,LEFT(水道!K$2,5)&amp;水道!$B11)</f>
        <v>0</v>
      </c>
      <c r="L28" s="1">
        <f>SUMIFS('インターネット環境家計簿_使用量（貼り付け用）'!$F:$F,'インターネット環境家計簿_使用量（貼り付け用）'!$A:$A,"金額",'インターネット環境家計簿_使用量（貼り付け用）'!$B:$B,LEFT(水道!L$2,5)&amp;水道!$B11)</f>
        <v>0</v>
      </c>
      <c r="M28" s="1"/>
    </row>
    <row r="29" spans="2:13" x14ac:dyDescent="0.7">
      <c r="B29" t="s">
        <v>0</v>
      </c>
      <c r="C29" s="1">
        <f>SUMIFS('インターネット環境家計簿_使用量（貼り付け用）'!$F:$F,'インターネット環境家計簿_使用量（貼り付け用）'!$A:$A,"金額",'インターネット環境家計簿_使用量（貼り付け用）'!$B:$B,LEFT(水道!C$2,5)&amp;水道!$B12)</f>
        <v>0</v>
      </c>
      <c r="D29" s="1">
        <f>SUMIFS('インターネット環境家計簿_使用量（貼り付け用）'!$F:$F,'インターネット環境家計簿_使用量（貼り付け用）'!$A:$A,"金額",'インターネット環境家計簿_使用量（貼り付け用）'!$B:$B,LEFT(水道!D$2,5)&amp;水道!$B12)</f>
        <v>0</v>
      </c>
      <c r="E29" s="1">
        <f>SUMIFS('インターネット環境家計簿_使用量（貼り付け用）'!$F:$F,'インターネット環境家計簿_使用量（貼り付け用）'!$A:$A,"金額",'インターネット環境家計簿_使用量（貼り付け用）'!$B:$B,LEFT(水道!E$2,5)&amp;水道!$B12)</f>
        <v>0</v>
      </c>
      <c r="F29" s="1">
        <f>SUMIFS('インターネット環境家計簿_使用量（貼り付け用）'!$F:$F,'インターネット環境家計簿_使用量（貼り付け用）'!$A:$A,"金額",'インターネット環境家計簿_使用量（貼り付け用）'!$B:$B,LEFT(水道!F$2,5)&amp;水道!$B12)</f>
        <v>0</v>
      </c>
      <c r="G29" s="1">
        <f>SUMIFS('インターネット環境家計簿_使用量（貼り付け用）'!$F:$F,'インターネット環境家計簿_使用量（貼り付け用）'!$A:$A,"金額",'インターネット環境家計簿_使用量（貼り付け用）'!$B:$B,LEFT(水道!G$2,5)&amp;水道!$B12)</f>
        <v>0</v>
      </c>
      <c r="H29" s="1">
        <f>SUMIFS('インターネット環境家計簿_使用量（貼り付け用）'!$F:$F,'インターネット環境家計簿_使用量（貼り付け用）'!$A:$A,"金額",'インターネット環境家計簿_使用量（貼り付け用）'!$B:$B,LEFT(水道!H$2,5)&amp;水道!$B12)</f>
        <v>0</v>
      </c>
      <c r="I29" s="1">
        <f>SUMIFS('インターネット環境家計簿_使用量（貼り付け用）'!$F:$F,'インターネット環境家計簿_使用量（貼り付け用）'!$A:$A,"金額",'インターネット環境家計簿_使用量（貼り付け用）'!$B:$B,LEFT(水道!I$2,5)&amp;水道!$B12)</f>
        <v>0</v>
      </c>
      <c r="J29" s="1">
        <f>SUMIFS('インターネット環境家計簿_使用量（貼り付け用）'!$F:$F,'インターネット環境家計簿_使用量（貼り付け用）'!$A:$A,"金額",'インターネット環境家計簿_使用量（貼り付け用）'!$B:$B,LEFT(水道!J$2,5)&amp;水道!$B12)</f>
        <v>0</v>
      </c>
      <c r="K29" s="1">
        <f>SUMIFS('インターネット環境家計簿_使用量（貼り付け用）'!$F:$F,'インターネット環境家計簿_使用量（貼り付け用）'!$A:$A,"金額",'インターネット環境家計簿_使用量（貼り付け用）'!$B:$B,LEFT(水道!K$2,5)&amp;水道!$B12)</f>
        <v>0</v>
      </c>
      <c r="L29" s="1">
        <f>SUMIFS('インターネット環境家計簿_使用量（貼り付け用）'!$F:$F,'インターネット環境家計簿_使用量（貼り付け用）'!$A:$A,"金額",'インターネット環境家計簿_使用量（貼り付け用）'!$B:$B,LEFT(水道!L$2,5)&amp;水道!$B12)</f>
        <v>0</v>
      </c>
      <c r="M29" s="1"/>
    </row>
    <row r="30" spans="2:13" x14ac:dyDescent="0.7">
      <c r="B30" t="s">
        <v>11</v>
      </c>
      <c r="C30" s="1">
        <f>SUMIFS('インターネット環境家計簿_使用量（貼り付け用）'!$F:$F,'インターネット環境家計簿_使用量（貼り付け用）'!$A:$A,"金額",'インターネット環境家計簿_使用量（貼り付け用）'!$B:$B,LEFT(水道!D$2,5)&amp;水道!$B13)</f>
        <v>0</v>
      </c>
      <c r="D30" s="1">
        <f>SUMIFS('インターネット環境家計簿_使用量（貼り付け用）'!$F:$F,'インターネット環境家計簿_使用量（貼り付け用）'!$A:$A,"金額",'インターネット環境家計簿_使用量（貼り付け用）'!$B:$B,LEFT(水道!E$2,5)&amp;水道!$B13)</f>
        <v>0</v>
      </c>
      <c r="E30" s="1">
        <f>SUMIFS('インターネット環境家計簿_使用量（貼り付け用）'!$F:$F,'インターネット環境家計簿_使用量（貼り付け用）'!$A:$A,"金額",'インターネット環境家計簿_使用量（貼り付け用）'!$B:$B,LEFT(水道!F$2,5)&amp;水道!$B13)</f>
        <v>0</v>
      </c>
      <c r="F30" s="1">
        <f>SUMIFS('インターネット環境家計簿_使用量（貼り付け用）'!$F:$F,'インターネット環境家計簿_使用量（貼り付け用）'!$A:$A,"金額",'インターネット環境家計簿_使用量（貼り付け用）'!$B:$B,LEFT(水道!G$2,5)&amp;水道!$B13)</f>
        <v>0</v>
      </c>
      <c r="G30" s="1">
        <f>SUMIFS('インターネット環境家計簿_使用量（貼り付け用）'!$F:$F,'インターネット環境家計簿_使用量（貼り付け用）'!$A:$A,"金額",'インターネット環境家計簿_使用量（貼り付け用）'!$B:$B,LEFT(水道!H$2,5)&amp;水道!$B13)</f>
        <v>0</v>
      </c>
      <c r="H30" s="1">
        <f>SUMIFS('インターネット環境家計簿_使用量（貼り付け用）'!$F:$F,'インターネット環境家計簿_使用量（貼り付け用）'!$A:$A,"金額",'インターネット環境家計簿_使用量（貼り付け用）'!$B:$B,LEFT(水道!I$2,5)&amp;水道!$B13)</f>
        <v>0</v>
      </c>
      <c r="I30" s="1">
        <f>SUMIFS('インターネット環境家計簿_使用量（貼り付け用）'!$F:$F,'インターネット環境家計簿_使用量（貼り付け用）'!$A:$A,"金額",'インターネット環境家計簿_使用量（貼り付け用）'!$B:$B,LEFT(水道!J$2,5)&amp;水道!$B13)</f>
        <v>0</v>
      </c>
      <c r="J30" s="1">
        <f>SUMIFS('インターネット環境家計簿_使用量（貼り付け用）'!$F:$F,'インターネット環境家計簿_使用量（貼り付け用）'!$A:$A,"金額",'インターネット環境家計簿_使用量（貼り付け用）'!$B:$B,LEFT(水道!K$2,5)&amp;水道!$B13)</f>
        <v>0</v>
      </c>
      <c r="K30" s="1">
        <f>SUMIFS('インターネット環境家計簿_使用量（貼り付け用）'!$F:$F,'インターネット環境家計簿_使用量（貼り付け用）'!$A:$A,"金額",'インターネット環境家計簿_使用量（貼り付け用）'!$B:$B,LEFT(水道!L$2,5)&amp;水道!$B13)</f>
        <v>0</v>
      </c>
      <c r="L30" s="1">
        <f>SUMIFS('インターネット環境家計簿_使用量（貼り付け用）'!$F:$F,'インターネット環境家計簿_使用量（貼り付け用）'!$A:$A,"金額",'インターネット環境家計簿_使用量（貼り付け用）'!$B:$B,LEFT(水道!M$2,5)&amp;水道!$B13)</f>
        <v>0</v>
      </c>
      <c r="M30" s="1"/>
    </row>
    <row r="31" spans="2:13" x14ac:dyDescent="0.7">
      <c r="B31" t="s">
        <v>10</v>
      </c>
      <c r="C31" s="1">
        <f>SUMIFS('インターネット環境家計簿_使用量（貼り付け用）'!$F:$F,'インターネット環境家計簿_使用量（貼り付け用）'!$A:$A,"金額",'インターネット環境家計簿_使用量（貼り付け用）'!$B:$B,LEFT(水道!D$2,5)&amp;水道!$B14)</f>
        <v>0</v>
      </c>
      <c r="D31" s="1">
        <f>SUMIFS('インターネット環境家計簿_使用量（貼り付け用）'!$F:$F,'インターネット環境家計簿_使用量（貼り付け用）'!$A:$A,"金額",'インターネット環境家計簿_使用量（貼り付け用）'!$B:$B,LEFT(水道!E$2,5)&amp;水道!$B14)</f>
        <v>0</v>
      </c>
      <c r="E31" s="1">
        <f>SUMIFS('インターネット環境家計簿_使用量（貼り付け用）'!$F:$F,'インターネット環境家計簿_使用量（貼り付け用）'!$A:$A,"金額",'インターネット環境家計簿_使用量（貼り付け用）'!$B:$B,LEFT(水道!F$2,5)&amp;水道!$B14)</f>
        <v>0</v>
      </c>
      <c r="F31" s="1">
        <f>SUMIFS('インターネット環境家計簿_使用量（貼り付け用）'!$F:$F,'インターネット環境家計簿_使用量（貼り付け用）'!$A:$A,"金額",'インターネット環境家計簿_使用量（貼り付け用）'!$B:$B,LEFT(水道!G$2,5)&amp;水道!$B14)</f>
        <v>0</v>
      </c>
      <c r="G31" s="1">
        <f>SUMIFS('インターネット環境家計簿_使用量（貼り付け用）'!$F:$F,'インターネット環境家計簿_使用量（貼り付け用）'!$A:$A,"金額",'インターネット環境家計簿_使用量（貼り付け用）'!$B:$B,LEFT(水道!H$2,5)&amp;水道!$B14)</f>
        <v>0</v>
      </c>
      <c r="H31" s="1">
        <f>SUMIFS('インターネット環境家計簿_使用量（貼り付け用）'!$F:$F,'インターネット環境家計簿_使用量（貼り付け用）'!$A:$A,"金額",'インターネット環境家計簿_使用量（貼り付け用）'!$B:$B,LEFT(水道!I$2,5)&amp;水道!$B14)</f>
        <v>0</v>
      </c>
      <c r="I31" s="1">
        <f>SUMIFS('インターネット環境家計簿_使用量（貼り付け用）'!$F:$F,'インターネット環境家計簿_使用量（貼り付け用）'!$A:$A,"金額",'インターネット環境家計簿_使用量（貼り付け用）'!$B:$B,LEFT(水道!J$2,5)&amp;水道!$B14)</f>
        <v>0</v>
      </c>
      <c r="J31" s="1">
        <f>SUMIFS('インターネット環境家計簿_使用量（貼り付け用）'!$F:$F,'インターネット環境家計簿_使用量（貼り付け用）'!$A:$A,"金額",'インターネット環境家計簿_使用量（貼り付け用）'!$B:$B,LEFT(水道!K$2,5)&amp;水道!$B14)</f>
        <v>0</v>
      </c>
      <c r="K31" s="1">
        <f>SUMIFS('インターネット環境家計簿_使用量（貼り付け用）'!$F:$F,'インターネット環境家計簿_使用量（貼り付け用）'!$A:$A,"金額",'インターネット環境家計簿_使用量（貼り付け用）'!$B:$B,LEFT(水道!L$2,5)&amp;水道!$B14)</f>
        <v>0</v>
      </c>
      <c r="L31" s="1">
        <f>SUMIFS('インターネット環境家計簿_使用量（貼り付け用）'!$F:$F,'インターネット環境家計簿_使用量（貼り付け用）'!$A:$A,"金額",'インターネット環境家計簿_使用量（貼り付け用）'!$B:$B,LEFT(水道!M$2,5)&amp;水道!$B14)</f>
        <v>0</v>
      </c>
      <c r="M31" s="1"/>
    </row>
    <row r="32" spans="2:13" x14ac:dyDescent="0.7">
      <c r="B32" t="s">
        <v>9</v>
      </c>
      <c r="C32" s="1">
        <f>SUMIFS('インターネット環境家計簿_使用量（貼り付け用）'!$F:$F,'インターネット環境家計簿_使用量（貼り付け用）'!$A:$A,"金額",'インターネット環境家計簿_使用量（貼り付け用）'!$B:$B,LEFT(水道!D$2,5)&amp;水道!$B15)</f>
        <v>0</v>
      </c>
      <c r="D32" s="1">
        <f>SUMIFS('インターネット環境家計簿_使用量（貼り付け用）'!$F:$F,'インターネット環境家計簿_使用量（貼り付け用）'!$A:$A,"金額",'インターネット環境家計簿_使用量（貼り付け用）'!$B:$B,LEFT(水道!E$2,5)&amp;水道!$B15)</f>
        <v>0</v>
      </c>
      <c r="E32" s="1">
        <f>SUMIFS('インターネット環境家計簿_使用量（貼り付け用）'!$F:$F,'インターネット環境家計簿_使用量（貼り付け用）'!$A:$A,"金額",'インターネット環境家計簿_使用量（貼り付け用）'!$B:$B,LEFT(水道!F$2,5)&amp;水道!$B15)</f>
        <v>0</v>
      </c>
      <c r="F32" s="1">
        <f>SUMIFS('インターネット環境家計簿_使用量（貼り付け用）'!$F:$F,'インターネット環境家計簿_使用量（貼り付け用）'!$A:$A,"金額",'インターネット環境家計簿_使用量（貼り付け用）'!$B:$B,LEFT(水道!G$2,5)&amp;水道!$B15)</f>
        <v>0</v>
      </c>
      <c r="G32" s="1">
        <f>SUMIFS('インターネット環境家計簿_使用量（貼り付け用）'!$F:$F,'インターネット環境家計簿_使用量（貼り付け用）'!$A:$A,"金額",'インターネット環境家計簿_使用量（貼り付け用）'!$B:$B,LEFT(水道!H$2,5)&amp;水道!$B15)</f>
        <v>0</v>
      </c>
      <c r="H32" s="1">
        <f>SUMIFS('インターネット環境家計簿_使用量（貼り付け用）'!$F:$F,'インターネット環境家計簿_使用量（貼り付け用）'!$A:$A,"金額",'インターネット環境家計簿_使用量（貼り付け用）'!$B:$B,LEFT(水道!I$2,5)&amp;水道!$B15)</f>
        <v>0</v>
      </c>
      <c r="I32" s="1">
        <f>SUMIFS('インターネット環境家計簿_使用量（貼り付け用）'!$F:$F,'インターネット環境家計簿_使用量（貼り付け用）'!$A:$A,"金額",'インターネット環境家計簿_使用量（貼り付け用）'!$B:$B,LEFT(水道!J$2,5)&amp;水道!$B15)</f>
        <v>0</v>
      </c>
      <c r="J32" s="1">
        <f>SUMIFS('インターネット環境家計簿_使用量（貼り付け用）'!$F:$F,'インターネット環境家計簿_使用量（貼り付け用）'!$A:$A,"金額",'インターネット環境家計簿_使用量（貼り付け用）'!$B:$B,LEFT(水道!K$2,5)&amp;水道!$B15)</f>
        <v>0</v>
      </c>
      <c r="K32" s="1">
        <f>SUMIFS('インターネット環境家計簿_使用量（貼り付け用）'!$F:$F,'インターネット環境家計簿_使用量（貼り付け用）'!$A:$A,"金額",'インターネット環境家計簿_使用量（貼り付け用）'!$B:$B,LEFT(水道!L$2,5)&amp;水道!$B15)</f>
        <v>0</v>
      </c>
      <c r="L32" s="1">
        <f>SUMIFS('インターネット環境家計簿_使用量（貼り付け用）'!$F:$F,'インターネット環境家計簿_使用量（貼り付け用）'!$A:$A,"金額",'インターネット環境家計簿_使用量（貼り付け用）'!$B:$B,LEFT(水道!M$2,5)&amp;水道!$B15)</f>
        <v>0</v>
      </c>
      <c r="M32" s="1"/>
    </row>
    <row r="33" spans="2:13" x14ac:dyDescent="0.7"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x14ac:dyDescent="0.7">
      <c r="B34" t="s">
        <v>23</v>
      </c>
      <c r="C34" s="1">
        <f t="shared" ref="C34:F34" si="3">SUM(C21:C32)</f>
        <v>0</v>
      </c>
      <c r="D34" s="1">
        <f t="shared" si="3"/>
        <v>0</v>
      </c>
      <c r="E34" s="1">
        <f t="shared" si="3"/>
        <v>0</v>
      </c>
      <c r="F34" s="1">
        <f t="shared" si="3"/>
        <v>0</v>
      </c>
      <c r="G34" s="1">
        <f>SUM(G21:G32)</f>
        <v>0</v>
      </c>
      <c r="H34" s="1">
        <f t="shared" ref="H34:L34" si="4">SUM(H21:H32)</f>
        <v>0</v>
      </c>
      <c r="I34" s="1">
        <f t="shared" si="4"/>
        <v>0</v>
      </c>
      <c r="J34" s="1">
        <f t="shared" si="4"/>
        <v>0</v>
      </c>
      <c r="K34" s="1">
        <f t="shared" si="4"/>
        <v>0</v>
      </c>
      <c r="L34" s="1">
        <f t="shared" si="4"/>
        <v>0</v>
      </c>
      <c r="M34" s="1"/>
    </row>
    <row r="35" spans="2:13" x14ac:dyDescent="0.7"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x14ac:dyDescent="0.7">
      <c r="B36" t="s">
        <v>25</v>
      </c>
      <c r="C36" s="2" t="e">
        <f>C34/C17</f>
        <v>#DIV/0!</v>
      </c>
      <c r="D36" s="2" t="e">
        <f t="shared" ref="D36:L36" si="5">D34/D17</f>
        <v>#DIV/0!</v>
      </c>
      <c r="E36" s="2" t="e">
        <f t="shared" si="5"/>
        <v>#DIV/0!</v>
      </c>
      <c r="F36" s="2" t="e">
        <f t="shared" si="5"/>
        <v>#DIV/0!</v>
      </c>
      <c r="G36" s="2" t="e">
        <f t="shared" si="5"/>
        <v>#DIV/0!</v>
      </c>
      <c r="H36" s="2" t="e">
        <f t="shared" si="5"/>
        <v>#DIV/0!</v>
      </c>
      <c r="I36" s="2" t="e">
        <f t="shared" si="5"/>
        <v>#DIV/0!</v>
      </c>
      <c r="J36" s="2" t="e">
        <f t="shared" si="5"/>
        <v>#DIV/0!</v>
      </c>
      <c r="K36" s="2" t="e">
        <f t="shared" si="5"/>
        <v>#DIV/0!</v>
      </c>
      <c r="L36" s="2" t="e">
        <f t="shared" si="5"/>
        <v>#DIV/0!</v>
      </c>
      <c r="M36" s="2"/>
    </row>
    <row r="37" spans="2:13" x14ac:dyDescent="0.7">
      <c r="D37" s="1"/>
      <c r="E37" s="1"/>
      <c r="F37" s="1"/>
      <c r="G37" s="1"/>
      <c r="H37" s="1"/>
      <c r="I37" s="1"/>
      <c r="J37" s="1"/>
      <c r="K37" s="1"/>
    </row>
  </sheetData>
  <sheetProtection sheet="1" objects="1" scenarios="1"/>
  <phoneticPr fontId="1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DAEA1C-3364-45DB-B529-7507C63B281F}">
          <x14:formula1>
            <xm:f>選択!$A$2:$A$22</xm:f>
          </x14:formula1>
          <xm:sqref>A2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D0C0D-6900-4EEB-8A84-CAAEDF3E0003}">
  <sheetPr>
    <tabColor theme="2" tint="-0.499984740745262"/>
  </sheetPr>
  <dimension ref="A1:M37"/>
  <sheetViews>
    <sheetView workbookViewId="0"/>
  </sheetViews>
  <sheetFormatPr defaultRowHeight="17.649999999999999" x14ac:dyDescent="0.7"/>
  <cols>
    <col min="2" max="2" width="5" bestFit="1" customWidth="1"/>
    <col min="3" max="4" width="7.6875" bestFit="1" customWidth="1"/>
    <col min="5" max="6" width="8.5625" customWidth="1"/>
    <col min="7" max="7" width="7.6875" bestFit="1" customWidth="1"/>
    <col min="8" max="11" width="7.6875" customWidth="1"/>
  </cols>
  <sheetData>
    <row r="1" spans="1:13" x14ac:dyDescent="0.7">
      <c r="A1" t="s">
        <v>26</v>
      </c>
    </row>
    <row r="2" spans="1:13" x14ac:dyDescent="0.7">
      <c r="A2">
        <f>★開始!B19</f>
        <v>2014</v>
      </c>
      <c r="C2" t="str">
        <f>$A$2&amp;"年度"</f>
        <v>2014年度</v>
      </c>
      <c r="D2" t="str">
        <f>$A$2+1&amp;"年度"</f>
        <v>2015年度</v>
      </c>
      <c r="E2" t="str">
        <f>$A$2+2&amp;"年度"</f>
        <v>2016年度</v>
      </c>
      <c r="F2" t="str">
        <f>$A$2+3&amp;"年度"</f>
        <v>2017年度</v>
      </c>
      <c r="G2" t="str">
        <f>$A$2+4&amp;"年度"</f>
        <v>2018年度</v>
      </c>
      <c r="H2" t="str">
        <f>$A$2+5&amp;"年度"</f>
        <v>2019年度</v>
      </c>
      <c r="I2" t="str">
        <f>$A$2+6&amp;"年度"</f>
        <v>2020年度</v>
      </c>
      <c r="J2" t="str">
        <f>$A$2+7&amp;"年度"</f>
        <v>2021年度</v>
      </c>
      <c r="K2" t="str">
        <f>$A$2+8&amp;"年度"</f>
        <v>2022年度</v>
      </c>
      <c r="L2" t="str">
        <f>$A$2+9&amp;"年度"</f>
        <v>2023年度</v>
      </c>
      <c r="M2" t="str">
        <f>$A$2+10&amp;"年度"</f>
        <v>2024年度</v>
      </c>
    </row>
    <row r="4" spans="1:13" x14ac:dyDescent="0.7">
      <c r="B4" t="s">
        <v>8</v>
      </c>
      <c r="C4" s="1">
        <f>SUMIFS('インターネット環境家計簿_使用量（貼り付け用）'!$G:$G,'インターネット環境家計簿_使用量（貼り付け用）'!$A:$A,"消費量",'インターネット環境家計簿_使用量（貼り付け用）'!$B:$B,LEFT(灯油!C$2,5)&amp;灯油!$B4)</f>
        <v>0</v>
      </c>
      <c r="D4" s="1">
        <f>SUMIFS('インターネット環境家計簿_使用量（貼り付け用）'!$G:$G,'インターネット環境家計簿_使用量（貼り付け用）'!$A:$A,"消費量",'インターネット環境家計簿_使用量（貼り付け用）'!$B:$B,LEFT(灯油!D$2,5)&amp;灯油!$B4)</f>
        <v>0</v>
      </c>
      <c r="E4" s="1">
        <f>SUMIFS('インターネット環境家計簿_使用量（貼り付け用）'!$G:$G,'インターネット環境家計簿_使用量（貼り付け用）'!$A:$A,"消費量",'インターネット環境家計簿_使用量（貼り付け用）'!$B:$B,LEFT(灯油!E$2,5)&amp;灯油!$B4)</f>
        <v>0</v>
      </c>
      <c r="F4" s="1">
        <f>SUMIFS('インターネット環境家計簿_使用量（貼り付け用）'!$G:$G,'インターネット環境家計簿_使用量（貼り付け用）'!$A:$A,"消費量",'インターネット環境家計簿_使用量（貼り付け用）'!$B:$B,LEFT(灯油!F$2,5)&amp;灯油!$B4)</f>
        <v>0</v>
      </c>
      <c r="G4" s="1">
        <f>SUMIFS('インターネット環境家計簿_使用量（貼り付け用）'!$G:$G,'インターネット環境家計簿_使用量（貼り付け用）'!$A:$A,"消費量",'インターネット環境家計簿_使用量（貼り付け用）'!$B:$B,LEFT(灯油!G$2,5)&amp;灯油!$B4)</f>
        <v>0</v>
      </c>
      <c r="H4" s="1">
        <f>SUMIFS('インターネット環境家計簿_使用量（貼り付け用）'!$G:$G,'インターネット環境家計簿_使用量（貼り付け用）'!$A:$A,"消費量",'インターネット環境家計簿_使用量（貼り付け用）'!$B:$B,LEFT(灯油!H$2,5)&amp;灯油!$B4)</f>
        <v>0</v>
      </c>
      <c r="I4" s="1">
        <f>SUMIFS('インターネット環境家計簿_使用量（貼り付け用）'!$G:$G,'インターネット環境家計簿_使用量（貼り付け用）'!$A:$A,"消費量",'インターネット環境家計簿_使用量（貼り付け用）'!$B:$B,LEFT(灯油!I$2,5)&amp;灯油!$B4)</f>
        <v>0</v>
      </c>
      <c r="J4" s="1">
        <f>SUMIFS('インターネット環境家計簿_使用量（貼り付け用）'!$G:$G,'インターネット環境家計簿_使用量（貼り付け用）'!$A:$A,"消費量",'インターネット環境家計簿_使用量（貼り付け用）'!$B:$B,LEFT(灯油!J$2,5)&amp;灯油!$B4)</f>
        <v>0</v>
      </c>
      <c r="K4" s="1">
        <f>SUMIFS('インターネット環境家計簿_使用量（貼り付け用）'!$G:$G,'インターネット環境家計簿_使用量（貼り付け用）'!$A:$A,"消費量",'インターネット環境家計簿_使用量（貼り付け用）'!$B:$B,LEFT(灯油!K$2,5)&amp;灯油!$B4)</f>
        <v>0</v>
      </c>
      <c r="L4" s="1">
        <f>SUMIFS('インターネット環境家計簿_使用量（貼り付け用）'!$G:$G,'インターネット環境家計簿_使用量（貼り付け用）'!$A:$A,"消費量",'インターネット環境家計簿_使用量（貼り付け用）'!$B:$B,LEFT(灯油!L$2,5)&amp;灯油!$B4)</f>
        <v>0</v>
      </c>
      <c r="M4" s="1"/>
    </row>
    <row r="5" spans="1:13" x14ac:dyDescent="0.7">
      <c r="B5" t="s">
        <v>7</v>
      </c>
      <c r="C5" s="1">
        <f>SUMIFS('インターネット環境家計簿_使用量（貼り付け用）'!$G:$G,'インターネット環境家計簿_使用量（貼り付け用）'!$A:$A,"消費量",'インターネット環境家計簿_使用量（貼り付け用）'!$B:$B,LEFT(灯油!C$2,5)&amp;灯油!$B5)</f>
        <v>0</v>
      </c>
      <c r="D5" s="1">
        <f>SUMIFS('インターネット環境家計簿_使用量（貼り付け用）'!$G:$G,'インターネット環境家計簿_使用量（貼り付け用）'!$A:$A,"消費量",'インターネット環境家計簿_使用量（貼り付け用）'!$B:$B,LEFT(灯油!D$2,5)&amp;灯油!$B5)</f>
        <v>0</v>
      </c>
      <c r="E5" s="1">
        <f>SUMIFS('インターネット環境家計簿_使用量（貼り付け用）'!$G:$G,'インターネット環境家計簿_使用量（貼り付け用）'!$A:$A,"消費量",'インターネット環境家計簿_使用量（貼り付け用）'!$B:$B,LEFT(灯油!E$2,5)&amp;灯油!$B5)</f>
        <v>0</v>
      </c>
      <c r="F5" s="1">
        <f>SUMIFS('インターネット環境家計簿_使用量（貼り付け用）'!$G:$G,'インターネット環境家計簿_使用量（貼り付け用）'!$A:$A,"消費量",'インターネット環境家計簿_使用量（貼り付け用）'!$B:$B,LEFT(灯油!F$2,5)&amp;灯油!$B5)</f>
        <v>0</v>
      </c>
      <c r="G5" s="1">
        <f>SUMIFS('インターネット環境家計簿_使用量（貼り付け用）'!$G:$G,'インターネット環境家計簿_使用量（貼り付け用）'!$A:$A,"消費量",'インターネット環境家計簿_使用量（貼り付け用）'!$B:$B,LEFT(灯油!G$2,5)&amp;灯油!$B5)</f>
        <v>0</v>
      </c>
      <c r="H5" s="1">
        <f>SUMIFS('インターネット環境家計簿_使用量（貼り付け用）'!$G:$G,'インターネット環境家計簿_使用量（貼り付け用）'!$A:$A,"消費量",'インターネット環境家計簿_使用量（貼り付け用）'!$B:$B,LEFT(灯油!H$2,5)&amp;灯油!$B5)</f>
        <v>0</v>
      </c>
      <c r="I5" s="1">
        <f>SUMIFS('インターネット環境家計簿_使用量（貼り付け用）'!$G:$G,'インターネット環境家計簿_使用量（貼り付け用）'!$A:$A,"消費量",'インターネット環境家計簿_使用量（貼り付け用）'!$B:$B,LEFT(灯油!I$2,5)&amp;灯油!$B5)</f>
        <v>0</v>
      </c>
      <c r="J5" s="1">
        <f>SUMIFS('インターネット環境家計簿_使用量（貼り付け用）'!$G:$G,'インターネット環境家計簿_使用量（貼り付け用）'!$A:$A,"消費量",'インターネット環境家計簿_使用量（貼り付け用）'!$B:$B,LEFT(灯油!J$2,5)&amp;灯油!$B5)</f>
        <v>0</v>
      </c>
      <c r="K5" s="1">
        <f>SUMIFS('インターネット環境家計簿_使用量（貼り付け用）'!$G:$G,'インターネット環境家計簿_使用量（貼り付け用）'!$A:$A,"消費量",'インターネット環境家計簿_使用量（貼り付け用）'!$B:$B,LEFT(灯油!K$2,5)&amp;灯油!$B5)</f>
        <v>0</v>
      </c>
      <c r="L5" s="1">
        <f>SUMIFS('インターネット環境家計簿_使用量（貼り付け用）'!$G:$G,'インターネット環境家計簿_使用量（貼り付け用）'!$A:$A,"消費量",'インターネット環境家計簿_使用量（貼り付け用）'!$B:$B,LEFT(灯油!L$2,5)&amp;灯油!$B5)</f>
        <v>0</v>
      </c>
      <c r="M5" s="1"/>
    </row>
    <row r="6" spans="1:13" x14ac:dyDescent="0.7">
      <c r="B6" t="s">
        <v>6</v>
      </c>
      <c r="C6" s="1">
        <f>SUMIFS('インターネット環境家計簿_使用量（貼り付け用）'!$G:$G,'インターネット環境家計簿_使用量（貼り付け用）'!$A:$A,"消費量",'インターネット環境家計簿_使用量（貼り付け用）'!$B:$B,LEFT(灯油!C$2,5)&amp;灯油!$B6)</f>
        <v>0</v>
      </c>
      <c r="D6" s="1">
        <f>SUMIFS('インターネット環境家計簿_使用量（貼り付け用）'!$G:$G,'インターネット環境家計簿_使用量（貼り付け用）'!$A:$A,"消費量",'インターネット環境家計簿_使用量（貼り付け用）'!$B:$B,LEFT(灯油!D$2,5)&amp;灯油!$B6)</f>
        <v>0</v>
      </c>
      <c r="E6" s="1">
        <f>SUMIFS('インターネット環境家計簿_使用量（貼り付け用）'!$G:$G,'インターネット環境家計簿_使用量（貼り付け用）'!$A:$A,"消費量",'インターネット環境家計簿_使用量（貼り付け用）'!$B:$B,LEFT(灯油!E$2,5)&amp;灯油!$B6)</f>
        <v>0</v>
      </c>
      <c r="F6" s="1">
        <f>SUMIFS('インターネット環境家計簿_使用量（貼り付け用）'!$G:$G,'インターネット環境家計簿_使用量（貼り付け用）'!$A:$A,"消費量",'インターネット環境家計簿_使用量（貼り付け用）'!$B:$B,LEFT(灯油!F$2,5)&amp;灯油!$B6)</f>
        <v>0</v>
      </c>
      <c r="G6" s="1">
        <f>SUMIFS('インターネット環境家計簿_使用量（貼り付け用）'!$G:$G,'インターネット環境家計簿_使用量（貼り付け用）'!$A:$A,"消費量",'インターネット環境家計簿_使用量（貼り付け用）'!$B:$B,LEFT(灯油!G$2,5)&amp;灯油!$B6)</f>
        <v>0</v>
      </c>
      <c r="H6" s="1">
        <f>SUMIFS('インターネット環境家計簿_使用量（貼り付け用）'!$G:$G,'インターネット環境家計簿_使用量（貼り付け用）'!$A:$A,"消費量",'インターネット環境家計簿_使用量（貼り付け用）'!$B:$B,LEFT(灯油!H$2,5)&amp;灯油!$B6)</f>
        <v>0</v>
      </c>
      <c r="I6" s="1">
        <f>SUMIFS('インターネット環境家計簿_使用量（貼り付け用）'!$G:$G,'インターネット環境家計簿_使用量（貼り付け用）'!$A:$A,"消費量",'インターネット環境家計簿_使用量（貼り付け用）'!$B:$B,LEFT(灯油!I$2,5)&amp;灯油!$B6)</f>
        <v>0</v>
      </c>
      <c r="J6" s="1">
        <f>SUMIFS('インターネット環境家計簿_使用量（貼り付け用）'!$G:$G,'インターネット環境家計簿_使用量（貼り付け用）'!$A:$A,"消費量",'インターネット環境家計簿_使用量（貼り付け用）'!$B:$B,LEFT(灯油!J$2,5)&amp;灯油!$B6)</f>
        <v>0</v>
      </c>
      <c r="K6" s="1">
        <f>SUMIFS('インターネット環境家計簿_使用量（貼り付け用）'!$G:$G,'インターネット環境家計簿_使用量（貼り付け用）'!$A:$A,"消費量",'インターネット環境家計簿_使用量（貼り付け用）'!$B:$B,LEFT(灯油!K$2,5)&amp;灯油!$B6)</f>
        <v>0</v>
      </c>
      <c r="L6" s="1">
        <f>SUMIFS('インターネット環境家計簿_使用量（貼り付け用）'!$G:$G,'インターネット環境家計簿_使用量（貼り付け用）'!$A:$A,"消費量",'インターネット環境家計簿_使用量（貼り付け用）'!$B:$B,LEFT(灯油!L$2,5)&amp;灯油!$B6)</f>
        <v>0</v>
      </c>
      <c r="M6" s="1"/>
    </row>
    <row r="7" spans="1:13" x14ac:dyDescent="0.7">
      <c r="B7" t="s">
        <v>5</v>
      </c>
      <c r="C7" s="1">
        <f>SUMIFS('インターネット環境家計簿_使用量（貼り付け用）'!$G:$G,'インターネット環境家計簿_使用量（貼り付け用）'!$A:$A,"消費量",'インターネット環境家計簿_使用量（貼り付け用）'!$B:$B,LEFT(灯油!C$2,5)&amp;灯油!$B7)</f>
        <v>0</v>
      </c>
      <c r="D7" s="1">
        <f>SUMIFS('インターネット環境家計簿_使用量（貼り付け用）'!$G:$G,'インターネット環境家計簿_使用量（貼り付け用）'!$A:$A,"消費量",'インターネット環境家計簿_使用量（貼り付け用）'!$B:$B,LEFT(灯油!D$2,5)&amp;灯油!$B7)</f>
        <v>0</v>
      </c>
      <c r="E7" s="1">
        <f>SUMIFS('インターネット環境家計簿_使用量（貼り付け用）'!$G:$G,'インターネット環境家計簿_使用量（貼り付け用）'!$A:$A,"消費量",'インターネット環境家計簿_使用量（貼り付け用）'!$B:$B,LEFT(灯油!E$2,5)&amp;灯油!$B7)</f>
        <v>0</v>
      </c>
      <c r="F7" s="1">
        <f>SUMIFS('インターネット環境家計簿_使用量（貼り付け用）'!$G:$G,'インターネット環境家計簿_使用量（貼り付け用）'!$A:$A,"消費量",'インターネット環境家計簿_使用量（貼り付け用）'!$B:$B,LEFT(灯油!F$2,5)&amp;灯油!$B7)</f>
        <v>0</v>
      </c>
      <c r="G7" s="1">
        <f>SUMIFS('インターネット環境家計簿_使用量（貼り付け用）'!$G:$G,'インターネット環境家計簿_使用量（貼り付け用）'!$A:$A,"消費量",'インターネット環境家計簿_使用量（貼り付け用）'!$B:$B,LEFT(灯油!G$2,5)&amp;灯油!$B7)</f>
        <v>0</v>
      </c>
      <c r="H7" s="1">
        <f>SUMIFS('インターネット環境家計簿_使用量（貼り付け用）'!$G:$G,'インターネット環境家計簿_使用量（貼り付け用）'!$A:$A,"消費量",'インターネット環境家計簿_使用量（貼り付け用）'!$B:$B,LEFT(灯油!H$2,5)&amp;灯油!$B7)</f>
        <v>0</v>
      </c>
      <c r="I7" s="1">
        <f>SUMIFS('インターネット環境家計簿_使用量（貼り付け用）'!$G:$G,'インターネット環境家計簿_使用量（貼り付け用）'!$A:$A,"消費量",'インターネット環境家計簿_使用量（貼り付け用）'!$B:$B,LEFT(灯油!I$2,5)&amp;灯油!$B7)</f>
        <v>0</v>
      </c>
      <c r="J7" s="1">
        <f>SUMIFS('インターネット環境家計簿_使用量（貼り付け用）'!$G:$G,'インターネット環境家計簿_使用量（貼り付け用）'!$A:$A,"消費量",'インターネット環境家計簿_使用量（貼り付け用）'!$B:$B,LEFT(灯油!J$2,5)&amp;灯油!$B7)</f>
        <v>0</v>
      </c>
      <c r="K7" s="1">
        <f>SUMIFS('インターネット環境家計簿_使用量（貼り付け用）'!$G:$G,'インターネット環境家計簿_使用量（貼り付け用）'!$A:$A,"消費量",'インターネット環境家計簿_使用量（貼り付け用）'!$B:$B,LEFT(灯油!K$2,5)&amp;灯油!$B7)</f>
        <v>0</v>
      </c>
      <c r="L7" s="1">
        <f>SUMIFS('インターネット環境家計簿_使用量（貼り付け用）'!$G:$G,'インターネット環境家計簿_使用量（貼り付け用）'!$A:$A,"消費量",'インターネット環境家計簿_使用量（貼り付け用）'!$B:$B,LEFT(灯油!L$2,5)&amp;灯油!$B7)</f>
        <v>0</v>
      </c>
      <c r="M7" s="1"/>
    </row>
    <row r="8" spans="1:13" x14ac:dyDescent="0.7">
      <c r="B8" t="s">
        <v>4</v>
      </c>
      <c r="C8" s="1">
        <f>SUMIFS('インターネット環境家計簿_使用量（貼り付け用）'!$G:$G,'インターネット環境家計簿_使用量（貼り付け用）'!$A:$A,"消費量",'インターネット環境家計簿_使用量（貼り付け用）'!$B:$B,LEFT(灯油!C$2,5)&amp;灯油!$B8)</f>
        <v>0</v>
      </c>
      <c r="D8" s="1">
        <f>SUMIFS('インターネット環境家計簿_使用量（貼り付け用）'!$G:$G,'インターネット環境家計簿_使用量（貼り付け用）'!$A:$A,"消費量",'インターネット環境家計簿_使用量（貼り付け用）'!$B:$B,LEFT(灯油!D$2,5)&amp;灯油!$B8)</f>
        <v>0</v>
      </c>
      <c r="E8" s="1">
        <f>SUMIFS('インターネット環境家計簿_使用量（貼り付け用）'!$G:$G,'インターネット環境家計簿_使用量（貼り付け用）'!$A:$A,"消費量",'インターネット環境家計簿_使用量（貼り付け用）'!$B:$B,LEFT(灯油!E$2,5)&amp;灯油!$B8)</f>
        <v>0</v>
      </c>
      <c r="F8" s="1">
        <f>SUMIFS('インターネット環境家計簿_使用量（貼り付け用）'!$G:$G,'インターネット環境家計簿_使用量（貼り付け用）'!$A:$A,"消費量",'インターネット環境家計簿_使用量（貼り付け用）'!$B:$B,LEFT(灯油!F$2,5)&amp;灯油!$B8)</f>
        <v>0</v>
      </c>
      <c r="G8" s="1">
        <f>SUMIFS('インターネット環境家計簿_使用量（貼り付け用）'!$G:$G,'インターネット環境家計簿_使用量（貼り付け用）'!$A:$A,"消費量",'インターネット環境家計簿_使用量（貼り付け用）'!$B:$B,LEFT(灯油!G$2,5)&amp;灯油!$B8)</f>
        <v>0</v>
      </c>
      <c r="H8" s="1">
        <f>SUMIFS('インターネット環境家計簿_使用量（貼り付け用）'!$G:$G,'インターネット環境家計簿_使用量（貼り付け用）'!$A:$A,"消費量",'インターネット環境家計簿_使用量（貼り付け用）'!$B:$B,LEFT(灯油!H$2,5)&amp;灯油!$B8)</f>
        <v>0</v>
      </c>
      <c r="I8" s="1">
        <f>SUMIFS('インターネット環境家計簿_使用量（貼り付け用）'!$G:$G,'インターネット環境家計簿_使用量（貼り付け用）'!$A:$A,"消費量",'インターネット環境家計簿_使用量（貼り付け用）'!$B:$B,LEFT(灯油!I$2,5)&amp;灯油!$B8)</f>
        <v>0</v>
      </c>
      <c r="J8" s="1">
        <f>SUMIFS('インターネット環境家計簿_使用量（貼り付け用）'!$G:$G,'インターネット環境家計簿_使用量（貼り付け用）'!$A:$A,"消費量",'インターネット環境家計簿_使用量（貼り付け用）'!$B:$B,LEFT(灯油!J$2,5)&amp;灯油!$B8)</f>
        <v>0</v>
      </c>
      <c r="K8" s="1">
        <f>SUMIFS('インターネット環境家計簿_使用量（貼り付け用）'!$G:$G,'インターネット環境家計簿_使用量（貼り付け用）'!$A:$A,"消費量",'インターネット環境家計簿_使用量（貼り付け用）'!$B:$B,LEFT(灯油!K$2,5)&amp;灯油!$B8)</f>
        <v>0</v>
      </c>
      <c r="L8" s="1">
        <f>SUMIFS('インターネット環境家計簿_使用量（貼り付け用）'!$G:$G,'インターネット環境家計簿_使用量（貼り付け用）'!$A:$A,"消費量",'インターネット環境家計簿_使用量（貼り付け用）'!$B:$B,LEFT(灯油!L$2,5)&amp;灯油!$B8)</f>
        <v>0</v>
      </c>
      <c r="M8" s="1"/>
    </row>
    <row r="9" spans="1:13" x14ac:dyDescent="0.7">
      <c r="B9" t="s">
        <v>3</v>
      </c>
      <c r="C9" s="1">
        <f>SUMIFS('インターネット環境家計簿_使用量（貼り付け用）'!$G:$G,'インターネット環境家計簿_使用量（貼り付け用）'!$A:$A,"消費量",'インターネット環境家計簿_使用量（貼り付け用）'!$B:$B,LEFT(灯油!C$2,5)&amp;灯油!$B9)</f>
        <v>0</v>
      </c>
      <c r="D9" s="1">
        <f>SUMIFS('インターネット環境家計簿_使用量（貼り付け用）'!$G:$G,'インターネット環境家計簿_使用量（貼り付け用）'!$A:$A,"消費量",'インターネット環境家計簿_使用量（貼り付け用）'!$B:$B,LEFT(灯油!D$2,5)&amp;灯油!$B9)</f>
        <v>0</v>
      </c>
      <c r="E9" s="1">
        <f>SUMIFS('インターネット環境家計簿_使用量（貼り付け用）'!$G:$G,'インターネット環境家計簿_使用量（貼り付け用）'!$A:$A,"消費量",'インターネット環境家計簿_使用量（貼り付け用）'!$B:$B,LEFT(灯油!E$2,5)&amp;灯油!$B9)</f>
        <v>0</v>
      </c>
      <c r="F9" s="1">
        <f>SUMIFS('インターネット環境家計簿_使用量（貼り付け用）'!$G:$G,'インターネット環境家計簿_使用量（貼り付け用）'!$A:$A,"消費量",'インターネット環境家計簿_使用量（貼り付け用）'!$B:$B,LEFT(灯油!F$2,5)&amp;灯油!$B9)</f>
        <v>0</v>
      </c>
      <c r="G9" s="1">
        <f>SUMIFS('インターネット環境家計簿_使用量（貼り付け用）'!$G:$G,'インターネット環境家計簿_使用量（貼り付け用）'!$A:$A,"消費量",'インターネット環境家計簿_使用量（貼り付け用）'!$B:$B,LEFT(灯油!G$2,5)&amp;灯油!$B9)</f>
        <v>0</v>
      </c>
      <c r="H9" s="1">
        <f>SUMIFS('インターネット環境家計簿_使用量（貼り付け用）'!$G:$G,'インターネット環境家計簿_使用量（貼り付け用）'!$A:$A,"消費量",'インターネット環境家計簿_使用量（貼り付け用）'!$B:$B,LEFT(灯油!H$2,5)&amp;灯油!$B9)</f>
        <v>0</v>
      </c>
      <c r="I9" s="1">
        <f>SUMIFS('インターネット環境家計簿_使用量（貼り付け用）'!$G:$G,'インターネット環境家計簿_使用量（貼り付け用）'!$A:$A,"消費量",'インターネット環境家計簿_使用量（貼り付け用）'!$B:$B,LEFT(灯油!I$2,5)&amp;灯油!$B9)</f>
        <v>0</v>
      </c>
      <c r="J9" s="1">
        <f>SUMIFS('インターネット環境家計簿_使用量（貼り付け用）'!$G:$G,'インターネット環境家計簿_使用量（貼り付け用）'!$A:$A,"消費量",'インターネット環境家計簿_使用量（貼り付け用）'!$B:$B,LEFT(灯油!J$2,5)&amp;灯油!$B9)</f>
        <v>0</v>
      </c>
      <c r="K9" s="1">
        <f>SUMIFS('インターネット環境家計簿_使用量（貼り付け用）'!$G:$G,'インターネット環境家計簿_使用量（貼り付け用）'!$A:$A,"消費量",'インターネット環境家計簿_使用量（貼り付け用）'!$B:$B,LEFT(灯油!K$2,5)&amp;灯油!$B9)</f>
        <v>0</v>
      </c>
      <c r="L9" s="1">
        <f>SUMIFS('インターネット環境家計簿_使用量（貼り付け用）'!$G:$G,'インターネット環境家計簿_使用量（貼り付け用）'!$A:$A,"消費量",'インターネット環境家計簿_使用量（貼り付け用）'!$B:$B,LEFT(灯油!L$2,5)&amp;灯油!$B9)</f>
        <v>0</v>
      </c>
      <c r="M9" s="1"/>
    </row>
    <row r="10" spans="1:13" x14ac:dyDescent="0.7">
      <c r="B10" t="s">
        <v>2</v>
      </c>
      <c r="C10" s="1">
        <f>SUMIFS('インターネット環境家計簿_使用量（貼り付け用）'!$G:$G,'インターネット環境家計簿_使用量（貼り付け用）'!$A:$A,"消費量",'インターネット環境家計簿_使用量（貼り付け用）'!$B:$B,LEFT(灯油!C$2,5)&amp;灯油!$B10)</f>
        <v>0</v>
      </c>
      <c r="D10" s="1">
        <f>SUMIFS('インターネット環境家計簿_使用量（貼り付け用）'!$G:$G,'インターネット環境家計簿_使用量（貼り付け用）'!$A:$A,"消費量",'インターネット環境家計簿_使用量（貼り付け用）'!$B:$B,LEFT(灯油!D$2,5)&amp;灯油!$B10)</f>
        <v>0</v>
      </c>
      <c r="E10" s="1">
        <f>SUMIFS('インターネット環境家計簿_使用量（貼り付け用）'!$G:$G,'インターネット環境家計簿_使用量（貼り付け用）'!$A:$A,"消費量",'インターネット環境家計簿_使用量（貼り付け用）'!$B:$B,LEFT(灯油!E$2,5)&amp;灯油!$B10)</f>
        <v>0</v>
      </c>
      <c r="F10" s="1">
        <f>SUMIFS('インターネット環境家計簿_使用量（貼り付け用）'!$G:$G,'インターネット環境家計簿_使用量（貼り付け用）'!$A:$A,"消費量",'インターネット環境家計簿_使用量（貼り付け用）'!$B:$B,LEFT(灯油!F$2,5)&amp;灯油!$B10)</f>
        <v>0</v>
      </c>
      <c r="G10" s="1">
        <f>SUMIFS('インターネット環境家計簿_使用量（貼り付け用）'!$G:$G,'インターネット環境家計簿_使用量（貼り付け用）'!$A:$A,"消費量",'インターネット環境家計簿_使用量（貼り付け用）'!$B:$B,LEFT(灯油!G$2,5)&amp;灯油!$B10)</f>
        <v>0</v>
      </c>
      <c r="H10" s="1">
        <f>SUMIFS('インターネット環境家計簿_使用量（貼り付け用）'!$G:$G,'インターネット環境家計簿_使用量（貼り付け用）'!$A:$A,"消費量",'インターネット環境家計簿_使用量（貼り付け用）'!$B:$B,LEFT(灯油!H$2,5)&amp;灯油!$B10)</f>
        <v>0</v>
      </c>
      <c r="I10" s="1">
        <f>SUMIFS('インターネット環境家計簿_使用量（貼り付け用）'!$G:$G,'インターネット環境家計簿_使用量（貼り付け用）'!$A:$A,"消費量",'インターネット環境家計簿_使用量（貼り付け用）'!$B:$B,LEFT(灯油!I$2,5)&amp;灯油!$B10)</f>
        <v>0</v>
      </c>
      <c r="J10" s="1">
        <f>SUMIFS('インターネット環境家計簿_使用量（貼り付け用）'!$G:$G,'インターネット環境家計簿_使用量（貼り付け用）'!$A:$A,"消費量",'インターネット環境家計簿_使用量（貼り付け用）'!$B:$B,LEFT(灯油!J$2,5)&amp;灯油!$B10)</f>
        <v>0</v>
      </c>
      <c r="K10" s="1">
        <f>SUMIFS('インターネット環境家計簿_使用量（貼り付け用）'!$G:$G,'インターネット環境家計簿_使用量（貼り付け用）'!$A:$A,"消費量",'インターネット環境家計簿_使用量（貼り付け用）'!$B:$B,LEFT(灯油!K$2,5)&amp;灯油!$B10)</f>
        <v>0</v>
      </c>
      <c r="L10" s="1">
        <f>SUMIFS('インターネット環境家計簿_使用量（貼り付け用）'!$G:$G,'インターネット環境家計簿_使用量（貼り付け用）'!$A:$A,"消費量",'インターネット環境家計簿_使用量（貼り付け用）'!$B:$B,LEFT(灯油!L$2,5)&amp;灯油!$B10)</f>
        <v>0</v>
      </c>
      <c r="M10" s="1"/>
    </row>
    <row r="11" spans="1:13" x14ac:dyDescent="0.7">
      <c r="B11" t="s">
        <v>1</v>
      </c>
      <c r="C11" s="1">
        <f>SUMIFS('インターネット環境家計簿_使用量（貼り付け用）'!$G:$G,'インターネット環境家計簿_使用量（貼り付け用）'!$A:$A,"消費量",'インターネット環境家計簿_使用量（貼り付け用）'!$B:$B,LEFT(灯油!C$2,5)&amp;灯油!$B11)</f>
        <v>0</v>
      </c>
      <c r="D11" s="1">
        <f>SUMIFS('インターネット環境家計簿_使用量（貼り付け用）'!$G:$G,'インターネット環境家計簿_使用量（貼り付け用）'!$A:$A,"消費量",'インターネット環境家計簿_使用量（貼り付け用）'!$B:$B,LEFT(灯油!D$2,5)&amp;灯油!$B11)</f>
        <v>0</v>
      </c>
      <c r="E11" s="1">
        <f>SUMIFS('インターネット環境家計簿_使用量（貼り付け用）'!$G:$G,'インターネット環境家計簿_使用量（貼り付け用）'!$A:$A,"消費量",'インターネット環境家計簿_使用量（貼り付け用）'!$B:$B,LEFT(灯油!E$2,5)&amp;灯油!$B11)</f>
        <v>0</v>
      </c>
      <c r="F11" s="1">
        <f>SUMIFS('インターネット環境家計簿_使用量（貼り付け用）'!$G:$G,'インターネット環境家計簿_使用量（貼り付け用）'!$A:$A,"消費量",'インターネット環境家計簿_使用量（貼り付け用）'!$B:$B,LEFT(灯油!F$2,5)&amp;灯油!$B11)</f>
        <v>0</v>
      </c>
      <c r="G11" s="1">
        <f>SUMIFS('インターネット環境家計簿_使用量（貼り付け用）'!$G:$G,'インターネット環境家計簿_使用量（貼り付け用）'!$A:$A,"消費量",'インターネット環境家計簿_使用量（貼り付け用）'!$B:$B,LEFT(灯油!G$2,5)&amp;灯油!$B11)</f>
        <v>0</v>
      </c>
      <c r="H11" s="1">
        <f>SUMIFS('インターネット環境家計簿_使用量（貼り付け用）'!$G:$G,'インターネット環境家計簿_使用量（貼り付け用）'!$A:$A,"消費量",'インターネット環境家計簿_使用量（貼り付け用）'!$B:$B,LEFT(灯油!H$2,5)&amp;灯油!$B11)</f>
        <v>0</v>
      </c>
      <c r="I11" s="1">
        <f>SUMIFS('インターネット環境家計簿_使用量（貼り付け用）'!$G:$G,'インターネット環境家計簿_使用量（貼り付け用）'!$A:$A,"消費量",'インターネット環境家計簿_使用量（貼り付け用）'!$B:$B,LEFT(灯油!I$2,5)&amp;灯油!$B11)</f>
        <v>0</v>
      </c>
      <c r="J11" s="1">
        <f>SUMIFS('インターネット環境家計簿_使用量（貼り付け用）'!$G:$G,'インターネット環境家計簿_使用量（貼り付け用）'!$A:$A,"消費量",'インターネット環境家計簿_使用量（貼り付け用）'!$B:$B,LEFT(灯油!J$2,5)&amp;灯油!$B11)</f>
        <v>0</v>
      </c>
      <c r="K11" s="1">
        <f>SUMIFS('インターネット環境家計簿_使用量（貼り付け用）'!$G:$G,'インターネット環境家計簿_使用量（貼り付け用）'!$A:$A,"消費量",'インターネット環境家計簿_使用量（貼り付け用）'!$B:$B,LEFT(灯油!K$2,5)&amp;灯油!$B11)</f>
        <v>0</v>
      </c>
      <c r="L11" s="1">
        <f>SUMIFS('インターネット環境家計簿_使用量（貼り付け用）'!$G:$G,'インターネット環境家計簿_使用量（貼り付け用）'!$A:$A,"消費量",'インターネット環境家計簿_使用量（貼り付け用）'!$B:$B,LEFT(灯油!L$2,5)&amp;灯油!$B11)</f>
        <v>0</v>
      </c>
      <c r="M11" s="1"/>
    </row>
    <row r="12" spans="1:13" x14ac:dyDescent="0.7">
      <c r="B12" t="s">
        <v>0</v>
      </c>
      <c r="C12" s="1">
        <f>SUMIFS('インターネット環境家計簿_使用量（貼り付け用）'!$G:$G,'インターネット環境家計簿_使用量（貼り付け用）'!$A:$A,"消費量",'インターネット環境家計簿_使用量（貼り付け用）'!$B:$B,LEFT(灯油!C$2,5)&amp;灯油!$B12)</f>
        <v>0</v>
      </c>
      <c r="D12" s="1">
        <f>SUMIFS('インターネット環境家計簿_使用量（貼り付け用）'!$G:$G,'インターネット環境家計簿_使用量（貼り付け用）'!$A:$A,"消費量",'インターネット環境家計簿_使用量（貼り付け用）'!$B:$B,LEFT(灯油!D$2,5)&amp;灯油!$B12)</f>
        <v>0</v>
      </c>
      <c r="E12" s="1">
        <f>SUMIFS('インターネット環境家計簿_使用量（貼り付け用）'!$G:$G,'インターネット環境家計簿_使用量（貼り付け用）'!$A:$A,"消費量",'インターネット環境家計簿_使用量（貼り付け用）'!$B:$B,LEFT(灯油!E$2,5)&amp;灯油!$B12)</f>
        <v>0</v>
      </c>
      <c r="F12" s="1">
        <f>SUMIFS('インターネット環境家計簿_使用量（貼り付け用）'!$G:$G,'インターネット環境家計簿_使用量（貼り付け用）'!$A:$A,"消費量",'インターネット環境家計簿_使用量（貼り付け用）'!$B:$B,LEFT(灯油!F$2,5)&amp;灯油!$B12)</f>
        <v>0</v>
      </c>
      <c r="G12" s="1">
        <f>SUMIFS('インターネット環境家計簿_使用量（貼り付け用）'!$G:$G,'インターネット環境家計簿_使用量（貼り付け用）'!$A:$A,"消費量",'インターネット環境家計簿_使用量（貼り付け用）'!$B:$B,LEFT(灯油!G$2,5)&amp;灯油!$B12)</f>
        <v>0</v>
      </c>
      <c r="H12" s="1">
        <f>SUMIFS('インターネット環境家計簿_使用量（貼り付け用）'!$G:$G,'インターネット環境家計簿_使用量（貼り付け用）'!$A:$A,"消費量",'インターネット環境家計簿_使用量（貼り付け用）'!$B:$B,LEFT(灯油!H$2,5)&amp;灯油!$B12)</f>
        <v>0</v>
      </c>
      <c r="I12" s="1">
        <f>SUMIFS('インターネット環境家計簿_使用量（貼り付け用）'!$G:$G,'インターネット環境家計簿_使用量（貼り付け用）'!$A:$A,"消費量",'インターネット環境家計簿_使用量（貼り付け用）'!$B:$B,LEFT(灯油!I$2,5)&amp;灯油!$B12)</f>
        <v>0</v>
      </c>
      <c r="J12" s="1">
        <f>SUMIFS('インターネット環境家計簿_使用量（貼り付け用）'!$G:$G,'インターネット環境家計簿_使用量（貼り付け用）'!$A:$A,"消費量",'インターネット環境家計簿_使用量（貼り付け用）'!$B:$B,LEFT(灯油!J$2,5)&amp;灯油!$B12)</f>
        <v>0</v>
      </c>
      <c r="K12" s="1">
        <f>SUMIFS('インターネット環境家計簿_使用量（貼り付け用）'!$G:$G,'インターネット環境家計簿_使用量（貼り付け用）'!$A:$A,"消費量",'インターネット環境家計簿_使用量（貼り付け用）'!$B:$B,LEFT(灯油!K$2,5)&amp;灯油!$B12)</f>
        <v>0</v>
      </c>
      <c r="L12" s="1">
        <f>SUMIFS('インターネット環境家計簿_使用量（貼り付け用）'!$G:$G,'インターネット環境家計簿_使用量（貼り付け用）'!$A:$A,"消費量",'インターネット環境家計簿_使用量（貼り付け用）'!$B:$B,LEFT(灯油!L$2,5)&amp;灯油!$B12)</f>
        <v>0</v>
      </c>
      <c r="M12" s="1"/>
    </row>
    <row r="13" spans="1:13" x14ac:dyDescent="0.7">
      <c r="B13" t="s">
        <v>11</v>
      </c>
      <c r="C13" s="1">
        <f>SUMIFS('インターネット環境家計簿_使用量（貼り付け用）'!$G:$G,'インターネット環境家計簿_使用量（貼り付け用）'!$A:$A,"消費量",'インターネット環境家計簿_使用量（貼り付け用）'!$B:$B,LEFT(灯油!D$2,5)&amp;灯油!$B13)</f>
        <v>0</v>
      </c>
      <c r="D13" s="1">
        <f>SUMIFS('インターネット環境家計簿_使用量（貼り付け用）'!$G:$G,'インターネット環境家計簿_使用量（貼り付け用）'!$A:$A,"消費量",'インターネット環境家計簿_使用量（貼り付け用）'!$B:$B,LEFT(灯油!E$2,5)&amp;灯油!$B13)</f>
        <v>0</v>
      </c>
      <c r="E13" s="1">
        <f>SUMIFS('インターネット環境家計簿_使用量（貼り付け用）'!$G:$G,'インターネット環境家計簿_使用量（貼り付け用）'!$A:$A,"消費量",'インターネット環境家計簿_使用量（貼り付け用）'!$B:$B,LEFT(灯油!F$2,5)&amp;灯油!$B13)</f>
        <v>0</v>
      </c>
      <c r="F13" s="1">
        <f>SUMIFS('インターネット環境家計簿_使用量（貼り付け用）'!$G:$G,'インターネット環境家計簿_使用量（貼り付け用）'!$A:$A,"消費量",'インターネット環境家計簿_使用量（貼り付け用）'!$B:$B,LEFT(灯油!G$2,5)&amp;灯油!$B13)</f>
        <v>0</v>
      </c>
      <c r="G13" s="1">
        <f>SUMIFS('インターネット環境家計簿_使用量（貼り付け用）'!$G:$G,'インターネット環境家計簿_使用量（貼り付け用）'!$A:$A,"消費量",'インターネット環境家計簿_使用量（貼り付け用）'!$B:$B,LEFT(灯油!H$2,5)&amp;灯油!$B13)</f>
        <v>0</v>
      </c>
      <c r="H13" s="1">
        <f>SUMIFS('インターネット環境家計簿_使用量（貼り付け用）'!$G:$G,'インターネット環境家計簿_使用量（貼り付け用）'!$A:$A,"消費量",'インターネット環境家計簿_使用量（貼り付け用）'!$B:$B,LEFT(灯油!I$2,5)&amp;灯油!$B13)</f>
        <v>0</v>
      </c>
      <c r="I13" s="1">
        <f>SUMIFS('インターネット環境家計簿_使用量（貼り付け用）'!$G:$G,'インターネット環境家計簿_使用量（貼り付け用）'!$A:$A,"消費量",'インターネット環境家計簿_使用量（貼り付け用）'!$B:$B,LEFT(灯油!J$2,5)&amp;灯油!$B13)</f>
        <v>0</v>
      </c>
      <c r="J13" s="1">
        <f>SUMIFS('インターネット環境家計簿_使用量（貼り付け用）'!$G:$G,'インターネット環境家計簿_使用量（貼り付け用）'!$A:$A,"消費量",'インターネット環境家計簿_使用量（貼り付け用）'!$B:$B,LEFT(灯油!K$2,5)&amp;灯油!$B13)</f>
        <v>0</v>
      </c>
      <c r="K13" s="1">
        <f>SUMIFS('インターネット環境家計簿_使用量（貼り付け用）'!$G:$G,'インターネット環境家計簿_使用量（貼り付け用）'!$A:$A,"消費量",'インターネット環境家計簿_使用量（貼り付け用）'!$B:$B,LEFT(灯油!L$2,5)&amp;灯油!$B13)</f>
        <v>0</v>
      </c>
      <c r="L13" s="1">
        <f>SUMIFS('インターネット環境家計簿_使用量（貼り付け用）'!$G:$G,'インターネット環境家計簿_使用量（貼り付け用）'!$A:$A,"消費量",'インターネット環境家計簿_使用量（貼り付け用）'!$B:$B,LEFT(灯油!M$2,5)&amp;灯油!$B13)</f>
        <v>0</v>
      </c>
      <c r="M13" s="1"/>
    </row>
    <row r="14" spans="1:13" x14ac:dyDescent="0.7">
      <c r="B14" t="s">
        <v>10</v>
      </c>
      <c r="C14" s="1">
        <f>SUMIFS('インターネット環境家計簿_使用量（貼り付け用）'!$G:$G,'インターネット環境家計簿_使用量（貼り付け用）'!$A:$A,"消費量",'インターネット環境家計簿_使用量（貼り付け用）'!$B:$B,LEFT(灯油!D$2,5)&amp;灯油!$B14)</f>
        <v>0</v>
      </c>
      <c r="D14" s="1">
        <f>SUMIFS('インターネット環境家計簿_使用量（貼り付け用）'!$G:$G,'インターネット環境家計簿_使用量（貼り付け用）'!$A:$A,"消費量",'インターネット環境家計簿_使用量（貼り付け用）'!$B:$B,LEFT(灯油!E$2,5)&amp;灯油!$B14)</f>
        <v>0</v>
      </c>
      <c r="E14" s="1">
        <f>SUMIFS('インターネット環境家計簿_使用量（貼り付け用）'!$G:$G,'インターネット環境家計簿_使用量（貼り付け用）'!$A:$A,"消費量",'インターネット環境家計簿_使用量（貼り付け用）'!$B:$B,LEFT(灯油!F$2,5)&amp;灯油!$B14)</f>
        <v>0</v>
      </c>
      <c r="F14" s="1">
        <f>SUMIFS('インターネット環境家計簿_使用量（貼り付け用）'!$G:$G,'インターネット環境家計簿_使用量（貼り付け用）'!$A:$A,"消費量",'インターネット環境家計簿_使用量（貼り付け用）'!$B:$B,LEFT(灯油!G$2,5)&amp;灯油!$B14)</f>
        <v>0</v>
      </c>
      <c r="G14" s="1">
        <f>SUMIFS('インターネット環境家計簿_使用量（貼り付け用）'!$G:$G,'インターネット環境家計簿_使用量（貼り付け用）'!$A:$A,"消費量",'インターネット環境家計簿_使用量（貼り付け用）'!$B:$B,LEFT(灯油!H$2,5)&amp;灯油!$B14)</f>
        <v>0</v>
      </c>
      <c r="H14" s="1">
        <f>SUMIFS('インターネット環境家計簿_使用量（貼り付け用）'!$G:$G,'インターネット環境家計簿_使用量（貼り付け用）'!$A:$A,"消費量",'インターネット環境家計簿_使用量（貼り付け用）'!$B:$B,LEFT(灯油!I$2,5)&amp;灯油!$B14)</f>
        <v>0</v>
      </c>
      <c r="I14" s="1">
        <f>SUMIFS('インターネット環境家計簿_使用量（貼り付け用）'!$G:$G,'インターネット環境家計簿_使用量（貼り付け用）'!$A:$A,"消費量",'インターネット環境家計簿_使用量（貼り付け用）'!$B:$B,LEFT(灯油!J$2,5)&amp;灯油!$B14)</f>
        <v>0</v>
      </c>
      <c r="J14" s="1">
        <f>SUMIFS('インターネット環境家計簿_使用量（貼り付け用）'!$G:$G,'インターネット環境家計簿_使用量（貼り付け用）'!$A:$A,"消費量",'インターネット環境家計簿_使用量（貼り付け用）'!$B:$B,LEFT(灯油!K$2,5)&amp;灯油!$B14)</f>
        <v>0</v>
      </c>
      <c r="K14" s="1">
        <f>SUMIFS('インターネット環境家計簿_使用量（貼り付け用）'!$G:$G,'インターネット環境家計簿_使用量（貼り付け用）'!$A:$A,"消費量",'インターネット環境家計簿_使用量（貼り付け用）'!$B:$B,LEFT(灯油!L$2,5)&amp;灯油!$B14)</f>
        <v>0</v>
      </c>
      <c r="L14" s="1">
        <f>SUMIFS('インターネット環境家計簿_使用量（貼り付け用）'!$G:$G,'インターネット環境家計簿_使用量（貼り付け用）'!$A:$A,"消費量",'インターネット環境家計簿_使用量（貼り付け用）'!$B:$B,LEFT(灯油!M$2,5)&amp;灯油!$B14)</f>
        <v>0</v>
      </c>
      <c r="M14" s="1"/>
    </row>
    <row r="15" spans="1:13" x14ac:dyDescent="0.7">
      <c r="B15" t="s">
        <v>9</v>
      </c>
      <c r="C15" s="1">
        <f>SUMIFS('インターネット環境家計簿_使用量（貼り付け用）'!$G:$G,'インターネット環境家計簿_使用量（貼り付け用）'!$A:$A,"消費量",'インターネット環境家計簿_使用量（貼り付け用）'!$B:$B,LEFT(灯油!D$2,5)&amp;灯油!$B15)</f>
        <v>0</v>
      </c>
      <c r="D15" s="1">
        <f>SUMIFS('インターネット環境家計簿_使用量（貼り付け用）'!$G:$G,'インターネット環境家計簿_使用量（貼り付け用）'!$A:$A,"消費量",'インターネット環境家計簿_使用量（貼り付け用）'!$B:$B,LEFT(灯油!E$2,5)&amp;灯油!$B15)</f>
        <v>0</v>
      </c>
      <c r="E15" s="1">
        <f>SUMIFS('インターネット環境家計簿_使用量（貼り付け用）'!$G:$G,'インターネット環境家計簿_使用量（貼り付け用）'!$A:$A,"消費量",'インターネット環境家計簿_使用量（貼り付け用）'!$B:$B,LEFT(灯油!F$2,5)&amp;灯油!$B15)</f>
        <v>0</v>
      </c>
      <c r="F15" s="1">
        <f>SUMIFS('インターネット環境家計簿_使用量（貼り付け用）'!$G:$G,'インターネット環境家計簿_使用量（貼り付け用）'!$A:$A,"消費量",'インターネット環境家計簿_使用量（貼り付け用）'!$B:$B,LEFT(灯油!G$2,5)&amp;灯油!$B15)</f>
        <v>0</v>
      </c>
      <c r="G15" s="1">
        <f>SUMIFS('インターネット環境家計簿_使用量（貼り付け用）'!$G:$G,'インターネット環境家計簿_使用量（貼り付け用）'!$A:$A,"消費量",'インターネット環境家計簿_使用量（貼り付け用）'!$B:$B,LEFT(灯油!H$2,5)&amp;灯油!$B15)</f>
        <v>0</v>
      </c>
      <c r="H15" s="1">
        <f>SUMIFS('インターネット環境家計簿_使用量（貼り付け用）'!$G:$G,'インターネット環境家計簿_使用量（貼り付け用）'!$A:$A,"消費量",'インターネット環境家計簿_使用量（貼り付け用）'!$B:$B,LEFT(灯油!I$2,5)&amp;灯油!$B15)</f>
        <v>0</v>
      </c>
      <c r="I15" s="1">
        <f>SUMIFS('インターネット環境家計簿_使用量（貼り付け用）'!$G:$G,'インターネット環境家計簿_使用量（貼り付け用）'!$A:$A,"消費量",'インターネット環境家計簿_使用量（貼り付け用）'!$B:$B,LEFT(灯油!J$2,5)&amp;灯油!$B15)</f>
        <v>0</v>
      </c>
      <c r="J15" s="1">
        <f>SUMIFS('インターネット環境家計簿_使用量（貼り付け用）'!$G:$G,'インターネット環境家計簿_使用量（貼り付け用）'!$A:$A,"消費量",'インターネット環境家計簿_使用量（貼り付け用）'!$B:$B,LEFT(灯油!K$2,5)&amp;灯油!$B15)</f>
        <v>0</v>
      </c>
      <c r="K15" s="1">
        <f>SUMIFS('インターネット環境家計簿_使用量（貼り付け用）'!$G:$G,'インターネット環境家計簿_使用量（貼り付け用）'!$A:$A,"消費量",'インターネット環境家計簿_使用量（貼り付け用）'!$B:$B,LEFT(灯油!L$2,5)&amp;灯油!$B15)</f>
        <v>0</v>
      </c>
      <c r="L15" s="1">
        <f>SUMIFS('インターネット環境家計簿_使用量（貼り付け用）'!$G:$G,'インターネット環境家計簿_使用量（貼り付け用）'!$A:$A,"消費量",'インターネット環境家計簿_使用量（貼り付け用）'!$B:$B,LEFT(灯油!M$2,5)&amp;灯油!$B15)</f>
        <v>0</v>
      </c>
      <c r="M15" s="1"/>
    </row>
    <row r="17" spans="2:13" x14ac:dyDescent="0.7">
      <c r="B17" t="s">
        <v>24</v>
      </c>
      <c r="C17" s="1">
        <f t="shared" ref="C17:F17" si="0">SUM(C4:C15)</f>
        <v>0</v>
      </c>
      <c r="D17" s="1">
        <f t="shared" si="0"/>
        <v>0</v>
      </c>
      <c r="E17" s="1">
        <f t="shared" si="0"/>
        <v>0</v>
      </c>
      <c r="F17" s="1">
        <f t="shared" si="0"/>
        <v>0</v>
      </c>
      <c r="G17" s="1">
        <f>SUM(G4:G15)</f>
        <v>0</v>
      </c>
      <c r="H17" s="1">
        <f>SUM(H4:H15)</f>
        <v>0</v>
      </c>
      <c r="I17" s="1">
        <f>SUM(I4:I15)</f>
        <v>0</v>
      </c>
      <c r="J17" s="1">
        <f>SUM(J4:J15)</f>
        <v>0</v>
      </c>
      <c r="K17" s="1">
        <f>SUM(K4:K15)</f>
        <v>0</v>
      </c>
      <c r="L17" s="1">
        <f t="shared" ref="L17" si="1">SUM(L4:L15)</f>
        <v>0</v>
      </c>
      <c r="M17" s="1"/>
    </row>
    <row r="20" spans="2:13" x14ac:dyDescent="0.7">
      <c r="C20" t="str">
        <f>C2</f>
        <v>2014年度</v>
      </c>
      <c r="D20" t="str">
        <f t="shared" ref="D20:M20" si="2">D2</f>
        <v>2015年度</v>
      </c>
      <c r="E20" t="str">
        <f t="shared" si="2"/>
        <v>2016年度</v>
      </c>
      <c r="F20" t="str">
        <f t="shared" si="2"/>
        <v>2017年度</v>
      </c>
      <c r="G20" t="str">
        <f t="shared" si="2"/>
        <v>2018年度</v>
      </c>
      <c r="H20" t="str">
        <f t="shared" si="2"/>
        <v>2019年度</v>
      </c>
      <c r="I20" t="str">
        <f t="shared" si="2"/>
        <v>2020年度</v>
      </c>
      <c r="J20" t="str">
        <f t="shared" si="2"/>
        <v>2021年度</v>
      </c>
      <c r="K20" t="str">
        <f t="shared" si="2"/>
        <v>2022年度</v>
      </c>
      <c r="L20" t="str">
        <f t="shared" si="2"/>
        <v>2023年度</v>
      </c>
      <c r="M20" t="str">
        <f t="shared" si="2"/>
        <v>2024年度</v>
      </c>
    </row>
    <row r="21" spans="2:13" x14ac:dyDescent="0.7">
      <c r="B21" t="s">
        <v>8</v>
      </c>
      <c r="C21" s="1">
        <f>SUMIFS('インターネット環境家計簿_使用量（貼り付け用）'!$G:$G,'インターネット環境家計簿_使用量（貼り付け用）'!$A:$A,"金額",'インターネット環境家計簿_使用量（貼り付け用）'!$B:$B,LEFT(灯油!C$2,5)&amp;灯油!$B4)</f>
        <v>0</v>
      </c>
      <c r="D21" s="1">
        <f>SUMIFS('インターネット環境家計簿_使用量（貼り付け用）'!$G:$G,'インターネット環境家計簿_使用量（貼り付け用）'!$A:$A,"金額",'インターネット環境家計簿_使用量（貼り付け用）'!$B:$B,LEFT(灯油!D$2,5)&amp;灯油!$B4)</f>
        <v>0</v>
      </c>
      <c r="E21" s="1">
        <f>SUMIFS('インターネット環境家計簿_使用量（貼り付け用）'!$G:$G,'インターネット環境家計簿_使用量（貼り付け用）'!$A:$A,"金額",'インターネット環境家計簿_使用量（貼り付け用）'!$B:$B,LEFT(灯油!E$2,5)&amp;灯油!$B4)</f>
        <v>0</v>
      </c>
      <c r="F21" s="1">
        <f>SUMIFS('インターネット環境家計簿_使用量（貼り付け用）'!$G:$G,'インターネット環境家計簿_使用量（貼り付け用）'!$A:$A,"金額",'インターネット環境家計簿_使用量（貼り付け用）'!$B:$B,LEFT(灯油!F$2,5)&amp;灯油!$B4)</f>
        <v>0</v>
      </c>
      <c r="G21" s="1">
        <f>SUMIFS('インターネット環境家計簿_使用量（貼り付け用）'!$G:$G,'インターネット環境家計簿_使用量（貼り付け用）'!$A:$A,"金額",'インターネット環境家計簿_使用量（貼り付け用）'!$B:$B,LEFT(灯油!G$2,5)&amp;灯油!$B4)</f>
        <v>0</v>
      </c>
      <c r="H21" s="1">
        <f>SUMIFS('インターネット環境家計簿_使用量（貼り付け用）'!$G:$G,'インターネット環境家計簿_使用量（貼り付け用）'!$A:$A,"金額",'インターネット環境家計簿_使用量（貼り付け用）'!$B:$B,LEFT(灯油!H$2,5)&amp;灯油!$B4)</f>
        <v>0</v>
      </c>
      <c r="I21" s="1">
        <f>SUMIFS('インターネット環境家計簿_使用量（貼り付け用）'!$G:$G,'インターネット環境家計簿_使用量（貼り付け用）'!$A:$A,"金額",'インターネット環境家計簿_使用量（貼り付け用）'!$B:$B,LEFT(灯油!I$2,5)&amp;灯油!$B4)</f>
        <v>0</v>
      </c>
      <c r="J21" s="1">
        <f>SUMIFS('インターネット環境家計簿_使用量（貼り付け用）'!$G:$G,'インターネット環境家計簿_使用量（貼り付け用）'!$A:$A,"金額",'インターネット環境家計簿_使用量（貼り付け用）'!$B:$B,LEFT(灯油!J$2,5)&amp;灯油!$B4)</f>
        <v>0</v>
      </c>
      <c r="K21" s="1">
        <f>SUMIFS('インターネット環境家計簿_使用量（貼り付け用）'!$G:$G,'インターネット環境家計簿_使用量（貼り付け用）'!$A:$A,"金額",'インターネット環境家計簿_使用量（貼り付け用）'!$B:$B,LEFT(灯油!K$2,5)&amp;灯油!$B4)</f>
        <v>0</v>
      </c>
      <c r="L21" s="1">
        <f>SUMIFS('インターネット環境家計簿_使用量（貼り付け用）'!$G:$G,'インターネット環境家計簿_使用量（貼り付け用）'!$A:$A,"金額",'インターネット環境家計簿_使用量（貼り付け用）'!$B:$B,LEFT(灯油!L$2,5)&amp;灯油!$B4)</f>
        <v>0</v>
      </c>
      <c r="M21" s="1"/>
    </row>
    <row r="22" spans="2:13" x14ac:dyDescent="0.7">
      <c r="B22" t="s">
        <v>7</v>
      </c>
      <c r="C22" s="1">
        <f>SUMIFS('インターネット環境家計簿_使用量（貼り付け用）'!$G:$G,'インターネット環境家計簿_使用量（貼り付け用）'!$A:$A,"金額",'インターネット環境家計簿_使用量（貼り付け用）'!$B:$B,LEFT(灯油!C$2,5)&amp;灯油!$B5)</f>
        <v>0</v>
      </c>
      <c r="D22" s="1">
        <f>SUMIFS('インターネット環境家計簿_使用量（貼り付け用）'!$G:$G,'インターネット環境家計簿_使用量（貼り付け用）'!$A:$A,"金額",'インターネット環境家計簿_使用量（貼り付け用）'!$B:$B,LEFT(灯油!D$2,5)&amp;灯油!$B5)</f>
        <v>0</v>
      </c>
      <c r="E22" s="1">
        <f>SUMIFS('インターネット環境家計簿_使用量（貼り付け用）'!$G:$G,'インターネット環境家計簿_使用量（貼り付け用）'!$A:$A,"金額",'インターネット環境家計簿_使用量（貼り付け用）'!$B:$B,LEFT(灯油!E$2,5)&amp;灯油!$B5)</f>
        <v>0</v>
      </c>
      <c r="F22" s="1">
        <f>SUMIFS('インターネット環境家計簿_使用量（貼り付け用）'!$G:$G,'インターネット環境家計簿_使用量（貼り付け用）'!$A:$A,"金額",'インターネット環境家計簿_使用量（貼り付け用）'!$B:$B,LEFT(灯油!F$2,5)&amp;灯油!$B5)</f>
        <v>0</v>
      </c>
      <c r="G22" s="1">
        <f>SUMIFS('インターネット環境家計簿_使用量（貼り付け用）'!$G:$G,'インターネット環境家計簿_使用量（貼り付け用）'!$A:$A,"金額",'インターネット環境家計簿_使用量（貼り付け用）'!$B:$B,LEFT(灯油!G$2,5)&amp;灯油!$B5)</f>
        <v>0</v>
      </c>
      <c r="H22" s="1">
        <f>SUMIFS('インターネット環境家計簿_使用量（貼り付け用）'!$G:$G,'インターネット環境家計簿_使用量（貼り付け用）'!$A:$A,"金額",'インターネット環境家計簿_使用量（貼り付け用）'!$B:$B,LEFT(灯油!H$2,5)&amp;灯油!$B5)</f>
        <v>0</v>
      </c>
      <c r="I22" s="1">
        <f>SUMIFS('インターネット環境家計簿_使用量（貼り付け用）'!$G:$G,'インターネット環境家計簿_使用量（貼り付け用）'!$A:$A,"金額",'インターネット環境家計簿_使用量（貼り付け用）'!$B:$B,LEFT(灯油!I$2,5)&amp;灯油!$B5)</f>
        <v>0</v>
      </c>
      <c r="J22" s="1">
        <f>SUMIFS('インターネット環境家計簿_使用量（貼り付け用）'!$G:$G,'インターネット環境家計簿_使用量（貼り付け用）'!$A:$A,"金額",'インターネット環境家計簿_使用量（貼り付け用）'!$B:$B,LEFT(灯油!J$2,5)&amp;灯油!$B5)</f>
        <v>0</v>
      </c>
      <c r="K22" s="1">
        <f>SUMIFS('インターネット環境家計簿_使用量（貼り付け用）'!$G:$G,'インターネット環境家計簿_使用量（貼り付け用）'!$A:$A,"金額",'インターネット環境家計簿_使用量（貼り付け用）'!$B:$B,LEFT(灯油!K$2,5)&amp;灯油!$B5)</f>
        <v>0</v>
      </c>
      <c r="L22" s="1">
        <f>SUMIFS('インターネット環境家計簿_使用量（貼り付け用）'!$G:$G,'インターネット環境家計簿_使用量（貼り付け用）'!$A:$A,"金額",'インターネット環境家計簿_使用量（貼り付け用）'!$B:$B,LEFT(灯油!L$2,5)&amp;灯油!$B5)</f>
        <v>0</v>
      </c>
      <c r="M22" s="1"/>
    </row>
    <row r="23" spans="2:13" x14ac:dyDescent="0.7">
      <c r="B23" t="s">
        <v>6</v>
      </c>
      <c r="C23" s="1">
        <f>SUMIFS('インターネット環境家計簿_使用量（貼り付け用）'!$G:$G,'インターネット環境家計簿_使用量（貼り付け用）'!$A:$A,"金額",'インターネット環境家計簿_使用量（貼り付け用）'!$B:$B,LEFT(灯油!C$2,5)&amp;灯油!$B6)</f>
        <v>0</v>
      </c>
      <c r="D23" s="1">
        <f>SUMIFS('インターネット環境家計簿_使用量（貼り付け用）'!$G:$G,'インターネット環境家計簿_使用量（貼り付け用）'!$A:$A,"金額",'インターネット環境家計簿_使用量（貼り付け用）'!$B:$B,LEFT(灯油!D$2,5)&amp;灯油!$B6)</f>
        <v>0</v>
      </c>
      <c r="E23" s="1">
        <f>SUMIFS('インターネット環境家計簿_使用量（貼り付け用）'!$G:$G,'インターネット環境家計簿_使用量（貼り付け用）'!$A:$A,"金額",'インターネット環境家計簿_使用量（貼り付け用）'!$B:$B,LEFT(灯油!E$2,5)&amp;灯油!$B6)</f>
        <v>0</v>
      </c>
      <c r="F23" s="1">
        <f>SUMIFS('インターネット環境家計簿_使用量（貼り付け用）'!$G:$G,'インターネット環境家計簿_使用量（貼り付け用）'!$A:$A,"金額",'インターネット環境家計簿_使用量（貼り付け用）'!$B:$B,LEFT(灯油!F$2,5)&amp;灯油!$B6)</f>
        <v>0</v>
      </c>
      <c r="G23" s="1">
        <f>SUMIFS('インターネット環境家計簿_使用量（貼り付け用）'!$G:$G,'インターネット環境家計簿_使用量（貼り付け用）'!$A:$A,"金額",'インターネット環境家計簿_使用量（貼り付け用）'!$B:$B,LEFT(灯油!G$2,5)&amp;灯油!$B6)</f>
        <v>0</v>
      </c>
      <c r="H23" s="1">
        <f>SUMIFS('インターネット環境家計簿_使用量（貼り付け用）'!$G:$G,'インターネット環境家計簿_使用量（貼り付け用）'!$A:$A,"金額",'インターネット環境家計簿_使用量（貼り付け用）'!$B:$B,LEFT(灯油!H$2,5)&amp;灯油!$B6)</f>
        <v>0</v>
      </c>
      <c r="I23" s="1">
        <f>SUMIFS('インターネット環境家計簿_使用量（貼り付け用）'!$G:$G,'インターネット環境家計簿_使用量（貼り付け用）'!$A:$A,"金額",'インターネット環境家計簿_使用量（貼り付け用）'!$B:$B,LEFT(灯油!I$2,5)&amp;灯油!$B6)</f>
        <v>0</v>
      </c>
      <c r="J23" s="1">
        <f>SUMIFS('インターネット環境家計簿_使用量（貼り付け用）'!$G:$G,'インターネット環境家計簿_使用量（貼り付け用）'!$A:$A,"金額",'インターネット環境家計簿_使用量（貼り付け用）'!$B:$B,LEFT(灯油!J$2,5)&amp;灯油!$B6)</f>
        <v>0</v>
      </c>
      <c r="K23" s="1">
        <f>SUMIFS('インターネット環境家計簿_使用量（貼り付け用）'!$G:$G,'インターネット環境家計簿_使用量（貼り付け用）'!$A:$A,"金額",'インターネット環境家計簿_使用量（貼り付け用）'!$B:$B,LEFT(灯油!K$2,5)&amp;灯油!$B6)</f>
        <v>0</v>
      </c>
      <c r="L23" s="1">
        <f>SUMIFS('インターネット環境家計簿_使用量（貼り付け用）'!$G:$G,'インターネット環境家計簿_使用量（貼り付け用）'!$A:$A,"金額",'インターネット環境家計簿_使用量（貼り付け用）'!$B:$B,LEFT(灯油!L$2,5)&amp;灯油!$B6)</f>
        <v>0</v>
      </c>
      <c r="M23" s="1"/>
    </row>
    <row r="24" spans="2:13" x14ac:dyDescent="0.7">
      <c r="B24" t="s">
        <v>5</v>
      </c>
      <c r="C24" s="1">
        <f>SUMIFS('インターネット環境家計簿_使用量（貼り付け用）'!$G:$G,'インターネット環境家計簿_使用量（貼り付け用）'!$A:$A,"金額",'インターネット環境家計簿_使用量（貼り付け用）'!$B:$B,LEFT(灯油!C$2,5)&amp;灯油!$B7)</f>
        <v>0</v>
      </c>
      <c r="D24" s="1">
        <f>SUMIFS('インターネット環境家計簿_使用量（貼り付け用）'!$G:$G,'インターネット環境家計簿_使用量（貼り付け用）'!$A:$A,"金額",'インターネット環境家計簿_使用量（貼り付け用）'!$B:$B,LEFT(灯油!D$2,5)&amp;灯油!$B7)</f>
        <v>0</v>
      </c>
      <c r="E24" s="1">
        <f>SUMIFS('インターネット環境家計簿_使用量（貼り付け用）'!$G:$G,'インターネット環境家計簿_使用量（貼り付け用）'!$A:$A,"金額",'インターネット環境家計簿_使用量（貼り付け用）'!$B:$B,LEFT(灯油!E$2,5)&amp;灯油!$B7)</f>
        <v>0</v>
      </c>
      <c r="F24" s="1">
        <f>SUMIFS('インターネット環境家計簿_使用量（貼り付け用）'!$G:$G,'インターネット環境家計簿_使用量（貼り付け用）'!$A:$A,"金額",'インターネット環境家計簿_使用量（貼り付け用）'!$B:$B,LEFT(灯油!F$2,5)&amp;灯油!$B7)</f>
        <v>0</v>
      </c>
      <c r="G24" s="1">
        <f>SUMIFS('インターネット環境家計簿_使用量（貼り付け用）'!$G:$G,'インターネット環境家計簿_使用量（貼り付け用）'!$A:$A,"金額",'インターネット環境家計簿_使用量（貼り付け用）'!$B:$B,LEFT(灯油!G$2,5)&amp;灯油!$B7)</f>
        <v>0</v>
      </c>
      <c r="H24" s="1">
        <f>SUMIFS('インターネット環境家計簿_使用量（貼り付け用）'!$G:$G,'インターネット環境家計簿_使用量（貼り付け用）'!$A:$A,"金額",'インターネット環境家計簿_使用量（貼り付け用）'!$B:$B,LEFT(灯油!H$2,5)&amp;灯油!$B7)</f>
        <v>0</v>
      </c>
      <c r="I24" s="1">
        <f>SUMIFS('インターネット環境家計簿_使用量（貼り付け用）'!$G:$G,'インターネット環境家計簿_使用量（貼り付け用）'!$A:$A,"金額",'インターネット環境家計簿_使用量（貼り付け用）'!$B:$B,LEFT(灯油!I$2,5)&amp;灯油!$B7)</f>
        <v>0</v>
      </c>
      <c r="J24" s="1">
        <f>SUMIFS('インターネット環境家計簿_使用量（貼り付け用）'!$G:$G,'インターネット環境家計簿_使用量（貼り付け用）'!$A:$A,"金額",'インターネット環境家計簿_使用量（貼り付け用）'!$B:$B,LEFT(灯油!J$2,5)&amp;灯油!$B7)</f>
        <v>0</v>
      </c>
      <c r="K24" s="1">
        <f>SUMIFS('インターネット環境家計簿_使用量（貼り付け用）'!$G:$G,'インターネット環境家計簿_使用量（貼り付け用）'!$A:$A,"金額",'インターネット環境家計簿_使用量（貼り付け用）'!$B:$B,LEFT(灯油!K$2,5)&amp;灯油!$B7)</f>
        <v>0</v>
      </c>
      <c r="L24" s="1">
        <f>SUMIFS('インターネット環境家計簿_使用量（貼り付け用）'!$G:$G,'インターネット環境家計簿_使用量（貼り付け用）'!$A:$A,"金額",'インターネット環境家計簿_使用量（貼り付け用）'!$B:$B,LEFT(灯油!L$2,5)&amp;灯油!$B7)</f>
        <v>0</v>
      </c>
      <c r="M24" s="1"/>
    </row>
    <row r="25" spans="2:13" x14ac:dyDescent="0.7">
      <c r="B25" t="s">
        <v>4</v>
      </c>
      <c r="C25" s="1">
        <f>SUMIFS('インターネット環境家計簿_使用量（貼り付け用）'!$G:$G,'インターネット環境家計簿_使用量（貼り付け用）'!$A:$A,"金額",'インターネット環境家計簿_使用量（貼り付け用）'!$B:$B,LEFT(灯油!C$2,5)&amp;灯油!$B8)</f>
        <v>0</v>
      </c>
      <c r="D25" s="1">
        <f>SUMIFS('インターネット環境家計簿_使用量（貼り付け用）'!$G:$G,'インターネット環境家計簿_使用量（貼り付け用）'!$A:$A,"金額",'インターネット環境家計簿_使用量（貼り付け用）'!$B:$B,LEFT(灯油!D$2,5)&amp;灯油!$B8)</f>
        <v>0</v>
      </c>
      <c r="E25" s="1">
        <f>SUMIFS('インターネット環境家計簿_使用量（貼り付け用）'!$G:$G,'インターネット環境家計簿_使用量（貼り付け用）'!$A:$A,"金額",'インターネット環境家計簿_使用量（貼り付け用）'!$B:$B,LEFT(灯油!E$2,5)&amp;灯油!$B8)</f>
        <v>0</v>
      </c>
      <c r="F25" s="1">
        <f>SUMIFS('インターネット環境家計簿_使用量（貼り付け用）'!$G:$G,'インターネット環境家計簿_使用量（貼り付け用）'!$A:$A,"金額",'インターネット環境家計簿_使用量（貼り付け用）'!$B:$B,LEFT(灯油!F$2,5)&amp;灯油!$B8)</f>
        <v>0</v>
      </c>
      <c r="G25" s="1">
        <f>SUMIFS('インターネット環境家計簿_使用量（貼り付け用）'!$G:$G,'インターネット環境家計簿_使用量（貼り付け用）'!$A:$A,"金額",'インターネット環境家計簿_使用量（貼り付け用）'!$B:$B,LEFT(灯油!G$2,5)&amp;灯油!$B8)</f>
        <v>0</v>
      </c>
      <c r="H25" s="1">
        <f>SUMIFS('インターネット環境家計簿_使用量（貼り付け用）'!$G:$G,'インターネット環境家計簿_使用量（貼り付け用）'!$A:$A,"金額",'インターネット環境家計簿_使用量（貼り付け用）'!$B:$B,LEFT(灯油!H$2,5)&amp;灯油!$B8)</f>
        <v>0</v>
      </c>
      <c r="I25" s="1">
        <f>SUMIFS('インターネット環境家計簿_使用量（貼り付け用）'!$G:$G,'インターネット環境家計簿_使用量（貼り付け用）'!$A:$A,"金額",'インターネット環境家計簿_使用量（貼り付け用）'!$B:$B,LEFT(灯油!I$2,5)&amp;灯油!$B8)</f>
        <v>0</v>
      </c>
      <c r="J25" s="1">
        <f>SUMIFS('インターネット環境家計簿_使用量（貼り付け用）'!$G:$G,'インターネット環境家計簿_使用量（貼り付け用）'!$A:$A,"金額",'インターネット環境家計簿_使用量（貼り付け用）'!$B:$B,LEFT(灯油!J$2,5)&amp;灯油!$B8)</f>
        <v>0</v>
      </c>
      <c r="K25" s="1">
        <f>SUMIFS('インターネット環境家計簿_使用量（貼り付け用）'!$G:$G,'インターネット環境家計簿_使用量（貼り付け用）'!$A:$A,"金額",'インターネット環境家計簿_使用量（貼り付け用）'!$B:$B,LEFT(灯油!K$2,5)&amp;灯油!$B8)</f>
        <v>0</v>
      </c>
      <c r="L25" s="1">
        <f>SUMIFS('インターネット環境家計簿_使用量（貼り付け用）'!$G:$G,'インターネット環境家計簿_使用量（貼り付け用）'!$A:$A,"金額",'インターネット環境家計簿_使用量（貼り付け用）'!$B:$B,LEFT(灯油!L$2,5)&amp;灯油!$B8)</f>
        <v>0</v>
      </c>
      <c r="M25" s="1"/>
    </row>
    <row r="26" spans="2:13" x14ac:dyDescent="0.7">
      <c r="B26" t="s">
        <v>3</v>
      </c>
      <c r="C26" s="1">
        <f>SUMIFS('インターネット環境家計簿_使用量（貼り付け用）'!$G:$G,'インターネット環境家計簿_使用量（貼り付け用）'!$A:$A,"金額",'インターネット環境家計簿_使用量（貼り付け用）'!$B:$B,LEFT(灯油!C$2,5)&amp;灯油!$B9)</f>
        <v>0</v>
      </c>
      <c r="D26" s="1">
        <f>SUMIFS('インターネット環境家計簿_使用量（貼り付け用）'!$G:$G,'インターネット環境家計簿_使用量（貼り付け用）'!$A:$A,"金額",'インターネット環境家計簿_使用量（貼り付け用）'!$B:$B,LEFT(灯油!D$2,5)&amp;灯油!$B9)</f>
        <v>0</v>
      </c>
      <c r="E26" s="1">
        <f>SUMIFS('インターネット環境家計簿_使用量（貼り付け用）'!$G:$G,'インターネット環境家計簿_使用量（貼り付け用）'!$A:$A,"金額",'インターネット環境家計簿_使用量（貼り付け用）'!$B:$B,LEFT(灯油!E$2,5)&amp;灯油!$B9)</f>
        <v>0</v>
      </c>
      <c r="F26" s="1">
        <f>SUMIFS('インターネット環境家計簿_使用量（貼り付け用）'!$G:$G,'インターネット環境家計簿_使用量（貼り付け用）'!$A:$A,"金額",'インターネット環境家計簿_使用量（貼り付け用）'!$B:$B,LEFT(灯油!F$2,5)&amp;灯油!$B9)</f>
        <v>0</v>
      </c>
      <c r="G26" s="1">
        <f>SUMIFS('インターネット環境家計簿_使用量（貼り付け用）'!$G:$G,'インターネット環境家計簿_使用量（貼り付け用）'!$A:$A,"金額",'インターネット環境家計簿_使用量（貼り付け用）'!$B:$B,LEFT(灯油!G$2,5)&amp;灯油!$B9)</f>
        <v>0</v>
      </c>
      <c r="H26" s="1">
        <f>SUMIFS('インターネット環境家計簿_使用量（貼り付け用）'!$G:$G,'インターネット環境家計簿_使用量（貼り付け用）'!$A:$A,"金額",'インターネット環境家計簿_使用量（貼り付け用）'!$B:$B,LEFT(灯油!H$2,5)&amp;灯油!$B9)</f>
        <v>0</v>
      </c>
      <c r="I26" s="1">
        <f>SUMIFS('インターネット環境家計簿_使用量（貼り付け用）'!$G:$G,'インターネット環境家計簿_使用量（貼り付け用）'!$A:$A,"金額",'インターネット環境家計簿_使用量（貼り付け用）'!$B:$B,LEFT(灯油!I$2,5)&amp;灯油!$B9)</f>
        <v>0</v>
      </c>
      <c r="J26" s="1">
        <f>SUMIFS('インターネット環境家計簿_使用量（貼り付け用）'!$G:$G,'インターネット環境家計簿_使用量（貼り付け用）'!$A:$A,"金額",'インターネット環境家計簿_使用量（貼り付け用）'!$B:$B,LEFT(灯油!J$2,5)&amp;灯油!$B9)</f>
        <v>0</v>
      </c>
      <c r="K26" s="1">
        <f>SUMIFS('インターネット環境家計簿_使用量（貼り付け用）'!$G:$G,'インターネット環境家計簿_使用量（貼り付け用）'!$A:$A,"金額",'インターネット環境家計簿_使用量（貼り付け用）'!$B:$B,LEFT(灯油!K$2,5)&amp;灯油!$B9)</f>
        <v>0</v>
      </c>
      <c r="L26" s="1">
        <f>SUMIFS('インターネット環境家計簿_使用量（貼り付け用）'!$G:$G,'インターネット環境家計簿_使用量（貼り付け用）'!$A:$A,"金額",'インターネット環境家計簿_使用量（貼り付け用）'!$B:$B,LEFT(灯油!L$2,5)&amp;灯油!$B9)</f>
        <v>0</v>
      </c>
      <c r="M26" s="1"/>
    </row>
    <row r="27" spans="2:13" x14ac:dyDescent="0.7">
      <c r="B27" t="s">
        <v>2</v>
      </c>
      <c r="C27" s="1">
        <f>SUMIFS('インターネット環境家計簿_使用量（貼り付け用）'!$G:$G,'インターネット環境家計簿_使用量（貼り付け用）'!$A:$A,"金額",'インターネット環境家計簿_使用量（貼り付け用）'!$B:$B,LEFT(灯油!C$2,5)&amp;灯油!$B10)</f>
        <v>0</v>
      </c>
      <c r="D27" s="1">
        <f>SUMIFS('インターネット環境家計簿_使用量（貼り付け用）'!$G:$G,'インターネット環境家計簿_使用量（貼り付け用）'!$A:$A,"金額",'インターネット環境家計簿_使用量（貼り付け用）'!$B:$B,LEFT(灯油!D$2,5)&amp;灯油!$B10)</f>
        <v>0</v>
      </c>
      <c r="E27" s="1">
        <f>SUMIFS('インターネット環境家計簿_使用量（貼り付け用）'!$G:$G,'インターネット環境家計簿_使用量（貼り付け用）'!$A:$A,"金額",'インターネット環境家計簿_使用量（貼り付け用）'!$B:$B,LEFT(灯油!E$2,5)&amp;灯油!$B10)</f>
        <v>0</v>
      </c>
      <c r="F27" s="1">
        <f>SUMIFS('インターネット環境家計簿_使用量（貼り付け用）'!$G:$G,'インターネット環境家計簿_使用量（貼り付け用）'!$A:$A,"金額",'インターネット環境家計簿_使用量（貼り付け用）'!$B:$B,LEFT(灯油!F$2,5)&amp;灯油!$B10)</f>
        <v>0</v>
      </c>
      <c r="G27" s="1">
        <f>SUMIFS('インターネット環境家計簿_使用量（貼り付け用）'!$G:$G,'インターネット環境家計簿_使用量（貼り付け用）'!$A:$A,"金額",'インターネット環境家計簿_使用量（貼り付け用）'!$B:$B,LEFT(灯油!G$2,5)&amp;灯油!$B10)</f>
        <v>0</v>
      </c>
      <c r="H27" s="1">
        <f>SUMIFS('インターネット環境家計簿_使用量（貼り付け用）'!$G:$G,'インターネット環境家計簿_使用量（貼り付け用）'!$A:$A,"金額",'インターネット環境家計簿_使用量（貼り付け用）'!$B:$B,LEFT(灯油!H$2,5)&amp;灯油!$B10)</f>
        <v>0</v>
      </c>
      <c r="I27" s="1">
        <f>SUMIFS('インターネット環境家計簿_使用量（貼り付け用）'!$G:$G,'インターネット環境家計簿_使用量（貼り付け用）'!$A:$A,"金額",'インターネット環境家計簿_使用量（貼り付け用）'!$B:$B,LEFT(灯油!I$2,5)&amp;灯油!$B10)</f>
        <v>0</v>
      </c>
      <c r="J27" s="1">
        <f>SUMIFS('インターネット環境家計簿_使用量（貼り付け用）'!$G:$G,'インターネット環境家計簿_使用量（貼り付け用）'!$A:$A,"金額",'インターネット環境家計簿_使用量（貼り付け用）'!$B:$B,LEFT(灯油!J$2,5)&amp;灯油!$B10)</f>
        <v>0</v>
      </c>
      <c r="K27" s="1">
        <f>SUMIFS('インターネット環境家計簿_使用量（貼り付け用）'!$G:$G,'インターネット環境家計簿_使用量（貼り付け用）'!$A:$A,"金額",'インターネット環境家計簿_使用量（貼り付け用）'!$B:$B,LEFT(灯油!K$2,5)&amp;灯油!$B10)</f>
        <v>0</v>
      </c>
      <c r="L27" s="1">
        <f>SUMIFS('インターネット環境家計簿_使用量（貼り付け用）'!$G:$G,'インターネット環境家計簿_使用量（貼り付け用）'!$A:$A,"金額",'インターネット環境家計簿_使用量（貼り付け用）'!$B:$B,LEFT(灯油!L$2,5)&amp;灯油!$B10)</f>
        <v>0</v>
      </c>
      <c r="M27" s="1"/>
    </row>
    <row r="28" spans="2:13" x14ac:dyDescent="0.7">
      <c r="B28" t="s">
        <v>1</v>
      </c>
      <c r="C28" s="1">
        <f>SUMIFS('インターネット環境家計簿_使用量（貼り付け用）'!$G:$G,'インターネット環境家計簿_使用量（貼り付け用）'!$A:$A,"金額",'インターネット環境家計簿_使用量（貼り付け用）'!$B:$B,LEFT(灯油!C$2,5)&amp;灯油!$B11)</f>
        <v>0</v>
      </c>
      <c r="D28" s="1">
        <f>SUMIFS('インターネット環境家計簿_使用量（貼り付け用）'!$G:$G,'インターネット環境家計簿_使用量（貼り付け用）'!$A:$A,"金額",'インターネット環境家計簿_使用量（貼り付け用）'!$B:$B,LEFT(灯油!D$2,5)&amp;灯油!$B11)</f>
        <v>0</v>
      </c>
      <c r="E28" s="1">
        <f>SUMIFS('インターネット環境家計簿_使用量（貼り付け用）'!$G:$G,'インターネット環境家計簿_使用量（貼り付け用）'!$A:$A,"金額",'インターネット環境家計簿_使用量（貼り付け用）'!$B:$B,LEFT(灯油!E$2,5)&amp;灯油!$B11)</f>
        <v>0</v>
      </c>
      <c r="F28" s="1">
        <f>SUMIFS('インターネット環境家計簿_使用量（貼り付け用）'!$G:$G,'インターネット環境家計簿_使用量（貼り付け用）'!$A:$A,"金額",'インターネット環境家計簿_使用量（貼り付け用）'!$B:$B,LEFT(灯油!F$2,5)&amp;灯油!$B11)</f>
        <v>0</v>
      </c>
      <c r="G28" s="1">
        <f>SUMIFS('インターネット環境家計簿_使用量（貼り付け用）'!$G:$G,'インターネット環境家計簿_使用量（貼り付け用）'!$A:$A,"金額",'インターネット環境家計簿_使用量（貼り付け用）'!$B:$B,LEFT(灯油!G$2,5)&amp;灯油!$B11)</f>
        <v>0</v>
      </c>
      <c r="H28" s="1">
        <f>SUMIFS('インターネット環境家計簿_使用量（貼り付け用）'!$G:$G,'インターネット環境家計簿_使用量（貼り付け用）'!$A:$A,"金額",'インターネット環境家計簿_使用量（貼り付け用）'!$B:$B,LEFT(灯油!H$2,5)&amp;灯油!$B11)</f>
        <v>0</v>
      </c>
      <c r="I28" s="1">
        <f>SUMIFS('インターネット環境家計簿_使用量（貼り付け用）'!$G:$G,'インターネット環境家計簿_使用量（貼り付け用）'!$A:$A,"金額",'インターネット環境家計簿_使用量（貼り付け用）'!$B:$B,LEFT(灯油!I$2,5)&amp;灯油!$B11)</f>
        <v>0</v>
      </c>
      <c r="J28" s="1">
        <f>SUMIFS('インターネット環境家計簿_使用量（貼り付け用）'!$G:$G,'インターネット環境家計簿_使用量（貼り付け用）'!$A:$A,"金額",'インターネット環境家計簿_使用量（貼り付け用）'!$B:$B,LEFT(灯油!J$2,5)&amp;灯油!$B11)</f>
        <v>0</v>
      </c>
      <c r="K28" s="1">
        <f>SUMIFS('インターネット環境家計簿_使用量（貼り付け用）'!$G:$G,'インターネット環境家計簿_使用量（貼り付け用）'!$A:$A,"金額",'インターネット環境家計簿_使用量（貼り付け用）'!$B:$B,LEFT(灯油!K$2,5)&amp;灯油!$B11)</f>
        <v>0</v>
      </c>
      <c r="L28" s="1">
        <f>SUMIFS('インターネット環境家計簿_使用量（貼り付け用）'!$G:$G,'インターネット環境家計簿_使用量（貼り付け用）'!$A:$A,"金額",'インターネット環境家計簿_使用量（貼り付け用）'!$B:$B,LEFT(灯油!L$2,5)&amp;灯油!$B11)</f>
        <v>0</v>
      </c>
      <c r="M28" s="1"/>
    </row>
    <row r="29" spans="2:13" x14ac:dyDescent="0.7">
      <c r="B29" t="s">
        <v>0</v>
      </c>
      <c r="C29" s="1">
        <f>SUMIFS('インターネット環境家計簿_使用量（貼り付け用）'!$G:$G,'インターネット環境家計簿_使用量（貼り付け用）'!$A:$A,"金額",'インターネット環境家計簿_使用量（貼り付け用）'!$B:$B,LEFT(灯油!C$2,5)&amp;灯油!$B12)</f>
        <v>0</v>
      </c>
      <c r="D29" s="1">
        <f>SUMIFS('インターネット環境家計簿_使用量（貼り付け用）'!$G:$G,'インターネット環境家計簿_使用量（貼り付け用）'!$A:$A,"金額",'インターネット環境家計簿_使用量（貼り付け用）'!$B:$B,LEFT(灯油!D$2,5)&amp;灯油!$B12)</f>
        <v>0</v>
      </c>
      <c r="E29" s="1">
        <f>SUMIFS('インターネット環境家計簿_使用量（貼り付け用）'!$G:$G,'インターネット環境家計簿_使用量（貼り付け用）'!$A:$A,"金額",'インターネット環境家計簿_使用量（貼り付け用）'!$B:$B,LEFT(灯油!E$2,5)&amp;灯油!$B12)</f>
        <v>0</v>
      </c>
      <c r="F29" s="1">
        <f>SUMIFS('インターネット環境家計簿_使用量（貼り付け用）'!$G:$G,'インターネット環境家計簿_使用量（貼り付け用）'!$A:$A,"金額",'インターネット環境家計簿_使用量（貼り付け用）'!$B:$B,LEFT(灯油!F$2,5)&amp;灯油!$B12)</f>
        <v>0</v>
      </c>
      <c r="G29" s="1">
        <f>SUMIFS('インターネット環境家計簿_使用量（貼り付け用）'!$G:$G,'インターネット環境家計簿_使用量（貼り付け用）'!$A:$A,"金額",'インターネット環境家計簿_使用量（貼り付け用）'!$B:$B,LEFT(灯油!G$2,5)&amp;灯油!$B12)</f>
        <v>0</v>
      </c>
      <c r="H29" s="1">
        <f>SUMIFS('インターネット環境家計簿_使用量（貼り付け用）'!$G:$G,'インターネット環境家計簿_使用量（貼り付け用）'!$A:$A,"金額",'インターネット環境家計簿_使用量（貼り付け用）'!$B:$B,LEFT(灯油!H$2,5)&amp;灯油!$B12)</f>
        <v>0</v>
      </c>
      <c r="I29" s="1">
        <f>SUMIFS('インターネット環境家計簿_使用量（貼り付け用）'!$G:$G,'インターネット環境家計簿_使用量（貼り付け用）'!$A:$A,"金額",'インターネット環境家計簿_使用量（貼り付け用）'!$B:$B,LEFT(灯油!I$2,5)&amp;灯油!$B12)</f>
        <v>0</v>
      </c>
      <c r="J29" s="1">
        <f>SUMIFS('インターネット環境家計簿_使用量（貼り付け用）'!$G:$G,'インターネット環境家計簿_使用量（貼り付け用）'!$A:$A,"金額",'インターネット環境家計簿_使用量（貼り付け用）'!$B:$B,LEFT(灯油!J$2,5)&amp;灯油!$B12)</f>
        <v>0</v>
      </c>
      <c r="K29" s="1">
        <f>SUMIFS('インターネット環境家計簿_使用量（貼り付け用）'!$G:$G,'インターネット環境家計簿_使用量（貼り付け用）'!$A:$A,"金額",'インターネット環境家計簿_使用量（貼り付け用）'!$B:$B,LEFT(灯油!K$2,5)&amp;灯油!$B12)</f>
        <v>0</v>
      </c>
      <c r="L29" s="1">
        <f>SUMIFS('インターネット環境家計簿_使用量（貼り付け用）'!$G:$G,'インターネット環境家計簿_使用量（貼り付け用）'!$A:$A,"金額",'インターネット環境家計簿_使用量（貼り付け用）'!$B:$B,LEFT(灯油!L$2,5)&amp;灯油!$B12)</f>
        <v>0</v>
      </c>
      <c r="M29" s="1"/>
    </row>
    <row r="30" spans="2:13" x14ac:dyDescent="0.7">
      <c r="B30" t="s">
        <v>11</v>
      </c>
      <c r="C30" s="1">
        <f>SUMIFS('インターネット環境家計簿_使用量（貼り付け用）'!$G:$G,'インターネット環境家計簿_使用量（貼り付け用）'!$A:$A,"金額",'インターネット環境家計簿_使用量（貼り付け用）'!$B:$B,LEFT(灯油!D$2,5)&amp;灯油!$B13)</f>
        <v>0</v>
      </c>
      <c r="D30" s="1">
        <f>SUMIFS('インターネット環境家計簿_使用量（貼り付け用）'!$G:$G,'インターネット環境家計簿_使用量（貼り付け用）'!$A:$A,"金額",'インターネット環境家計簿_使用量（貼り付け用）'!$B:$B,LEFT(灯油!E$2,5)&amp;灯油!$B13)</f>
        <v>0</v>
      </c>
      <c r="E30" s="1">
        <f>SUMIFS('インターネット環境家計簿_使用量（貼り付け用）'!$G:$G,'インターネット環境家計簿_使用量（貼り付け用）'!$A:$A,"金額",'インターネット環境家計簿_使用量（貼り付け用）'!$B:$B,LEFT(灯油!F$2,5)&amp;灯油!$B13)</f>
        <v>0</v>
      </c>
      <c r="F30" s="1">
        <f>SUMIFS('インターネット環境家計簿_使用量（貼り付け用）'!$G:$G,'インターネット環境家計簿_使用量（貼り付け用）'!$A:$A,"金額",'インターネット環境家計簿_使用量（貼り付け用）'!$B:$B,LEFT(灯油!G$2,5)&amp;灯油!$B13)</f>
        <v>0</v>
      </c>
      <c r="G30" s="1">
        <f>SUMIFS('インターネット環境家計簿_使用量（貼り付け用）'!$G:$G,'インターネット環境家計簿_使用量（貼り付け用）'!$A:$A,"金額",'インターネット環境家計簿_使用量（貼り付け用）'!$B:$B,LEFT(灯油!H$2,5)&amp;灯油!$B13)</f>
        <v>0</v>
      </c>
      <c r="H30" s="1">
        <f>SUMIFS('インターネット環境家計簿_使用量（貼り付け用）'!$G:$G,'インターネット環境家計簿_使用量（貼り付け用）'!$A:$A,"金額",'インターネット環境家計簿_使用量（貼り付け用）'!$B:$B,LEFT(灯油!I$2,5)&amp;灯油!$B13)</f>
        <v>0</v>
      </c>
      <c r="I30" s="1">
        <f>SUMIFS('インターネット環境家計簿_使用量（貼り付け用）'!$G:$G,'インターネット環境家計簿_使用量（貼り付け用）'!$A:$A,"金額",'インターネット環境家計簿_使用量（貼り付け用）'!$B:$B,LEFT(灯油!J$2,5)&amp;灯油!$B13)</f>
        <v>0</v>
      </c>
      <c r="J30" s="1">
        <f>SUMIFS('インターネット環境家計簿_使用量（貼り付け用）'!$G:$G,'インターネット環境家計簿_使用量（貼り付け用）'!$A:$A,"金額",'インターネット環境家計簿_使用量（貼り付け用）'!$B:$B,LEFT(灯油!K$2,5)&amp;灯油!$B13)</f>
        <v>0</v>
      </c>
      <c r="K30" s="1">
        <f>SUMIFS('インターネット環境家計簿_使用量（貼り付け用）'!$G:$G,'インターネット環境家計簿_使用量（貼り付け用）'!$A:$A,"金額",'インターネット環境家計簿_使用量（貼り付け用）'!$B:$B,LEFT(灯油!L$2,5)&amp;灯油!$B13)</f>
        <v>0</v>
      </c>
      <c r="L30" s="1">
        <f>SUMIFS('インターネット環境家計簿_使用量（貼り付け用）'!$G:$G,'インターネット環境家計簿_使用量（貼り付け用）'!$A:$A,"金額",'インターネット環境家計簿_使用量（貼り付け用）'!$B:$B,LEFT(灯油!M$2,5)&amp;灯油!$B13)</f>
        <v>0</v>
      </c>
      <c r="M30" s="1"/>
    </row>
    <row r="31" spans="2:13" x14ac:dyDescent="0.7">
      <c r="B31" t="s">
        <v>10</v>
      </c>
      <c r="C31" s="1">
        <f>SUMIFS('インターネット環境家計簿_使用量（貼り付け用）'!$G:$G,'インターネット環境家計簿_使用量（貼り付け用）'!$A:$A,"金額",'インターネット環境家計簿_使用量（貼り付け用）'!$B:$B,LEFT(灯油!D$2,5)&amp;灯油!$B14)</f>
        <v>0</v>
      </c>
      <c r="D31" s="1">
        <f>SUMIFS('インターネット環境家計簿_使用量（貼り付け用）'!$G:$G,'インターネット環境家計簿_使用量（貼り付け用）'!$A:$A,"金額",'インターネット環境家計簿_使用量（貼り付け用）'!$B:$B,LEFT(灯油!E$2,5)&amp;灯油!$B14)</f>
        <v>0</v>
      </c>
      <c r="E31" s="1">
        <f>SUMIFS('インターネット環境家計簿_使用量（貼り付け用）'!$G:$G,'インターネット環境家計簿_使用量（貼り付け用）'!$A:$A,"金額",'インターネット環境家計簿_使用量（貼り付け用）'!$B:$B,LEFT(灯油!F$2,5)&amp;灯油!$B14)</f>
        <v>0</v>
      </c>
      <c r="F31" s="1">
        <f>SUMIFS('インターネット環境家計簿_使用量（貼り付け用）'!$G:$G,'インターネット環境家計簿_使用量（貼り付け用）'!$A:$A,"金額",'インターネット環境家計簿_使用量（貼り付け用）'!$B:$B,LEFT(灯油!G$2,5)&amp;灯油!$B14)</f>
        <v>0</v>
      </c>
      <c r="G31" s="1">
        <f>SUMIFS('インターネット環境家計簿_使用量（貼り付け用）'!$G:$G,'インターネット環境家計簿_使用量（貼り付け用）'!$A:$A,"金額",'インターネット環境家計簿_使用量（貼り付け用）'!$B:$B,LEFT(灯油!H$2,5)&amp;灯油!$B14)</f>
        <v>0</v>
      </c>
      <c r="H31" s="1">
        <f>SUMIFS('インターネット環境家計簿_使用量（貼り付け用）'!$G:$G,'インターネット環境家計簿_使用量（貼り付け用）'!$A:$A,"金額",'インターネット環境家計簿_使用量（貼り付け用）'!$B:$B,LEFT(灯油!I$2,5)&amp;灯油!$B14)</f>
        <v>0</v>
      </c>
      <c r="I31" s="1">
        <f>SUMIFS('インターネット環境家計簿_使用量（貼り付け用）'!$G:$G,'インターネット環境家計簿_使用量（貼り付け用）'!$A:$A,"金額",'インターネット環境家計簿_使用量（貼り付け用）'!$B:$B,LEFT(灯油!J$2,5)&amp;灯油!$B14)</f>
        <v>0</v>
      </c>
      <c r="J31" s="1">
        <f>SUMIFS('インターネット環境家計簿_使用量（貼り付け用）'!$G:$G,'インターネット環境家計簿_使用量（貼り付け用）'!$A:$A,"金額",'インターネット環境家計簿_使用量（貼り付け用）'!$B:$B,LEFT(灯油!K$2,5)&amp;灯油!$B14)</f>
        <v>0</v>
      </c>
      <c r="K31" s="1">
        <f>SUMIFS('インターネット環境家計簿_使用量（貼り付け用）'!$G:$G,'インターネット環境家計簿_使用量（貼り付け用）'!$A:$A,"金額",'インターネット環境家計簿_使用量（貼り付け用）'!$B:$B,LEFT(灯油!L$2,5)&amp;灯油!$B14)</f>
        <v>0</v>
      </c>
      <c r="L31" s="1">
        <f>SUMIFS('インターネット環境家計簿_使用量（貼り付け用）'!$G:$G,'インターネット環境家計簿_使用量（貼り付け用）'!$A:$A,"金額",'インターネット環境家計簿_使用量（貼り付け用）'!$B:$B,LEFT(灯油!M$2,5)&amp;灯油!$B14)</f>
        <v>0</v>
      </c>
      <c r="M31" s="1"/>
    </row>
    <row r="32" spans="2:13" x14ac:dyDescent="0.7">
      <c r="B32" t="s">
        <v>9</v>
      </c>
      <c r="C32" s="1">
        <f>SUMIFS('インターネット環境家計簿_使用量（貼り付け用）'!$G:$G,'インターネット環境家計簿_使用量（貼り付け用）'!$A:$A,"金額",'インターネット環境家計簿_使用量（貼り付け用）'!$B:$B,LEFT(灯油!D$2,5)&amp;灯油!$B15)</f>
        <v>0</v>
      </c>
      <c r="D32" s="1">
        <f>SUMIFS('インターネット環境家計簿_使用量（貼り付け用）'!$G:$G,'インターネット環境家計簿_使用量（貼り付け用）'!$A:$A,"金額",'インターネット環境家計簿_使用量（貼り付け用）'!$B:$B,LEFT(灯油!E$2,5)&amp;灯油!$B15)</f>
        <v>0</v>
      </c>
      <c r="E32" s="1">
        <f>SUMIFS('インターネット環境家計簿_使用量（貼り付け用）'!$G:$G,'インターネット環境家計簿_使用量（貼り付け用）'!$A:$A,"金額",'インターネット環境家計簿_使用量（貼り付け用）'!$B:$B,LEFT(灯油!F$2,5)&amp;灯油!$B15)</f>
        <v>0</v>
      </c>
      <c r="F32" s="1">
        <f>SUMIFS('インターネット環境家計簿_使用量（貼り付け用）'!$G:$G,'インターネット環境家計簿_使用量（貼り付け用）'!$A:$A,"金額",'インターネット環境家計簿_使用量（貼り付け用）'!$B:$B,LEFT(灯油!G$2,5)&amp;灯油!$B15)</f>
        <v>0</v>
      </c>
      <c r="G32" s="1">
        <f>SUMIFS('インターネット環境家計簿_使用量（貼り付け用）'!$G:$G,'インターネット環境家計簿_使用量（貼り付け用）'!$A:$A,"金額",'インターネット環境家計簿_使用量（貼り付け用）'!$B:$B,LEFT(灯油!H$2,5)&amp;灯油!$B15)</f>
        <v>0</v>
      </c>
      <c r="H32" s="1">
        <f>SUMIFS('インターネット環境家計簿_使用量（貼り付け用）'!$G:$G,'インターネット環境家計簿_使用量（貼り付け用）'!$A:$A,"金額",'インターネット環境家計簿_使用量（貼り付け用）'!$B:$B,LEFT(灯油!I$2,5)&amp;灯油!$B15)</f>
        <v>0</v>
      </c>
      <c r="I32" s="1">
        <f>SUMIFS('インターネット環境家計簿_使用量（貼り付け用）'!$G:$G,'インターネット環境家計簿_使用量（貼り付け用）'!$A:$A,"金額",'インターネット環境家計簿_使用量（貼り付け用）'!$B:$B,LEFT(灯油!J$2,5)&amp;灯油!$B15)</f>
        <v>0</v>
      </c>
      <c r="J32" s="1">
        <f>SUMIFS('インターネット環境家計簿_使用量（貼り付け用）'!$G:$G,'インターネット環境家計簿_使用量（貼り付け用）'!$A:$A,"金額",'インターネット環境家計簿_使用量（貼り付け用）'!$B:$B,LEFT(灯油!K$2,5)&amp;灯油!$B15)</f>
        <v>0</v>
      </c>
      <c r="K32" s="1">
        <f>SUMIFS('インターネット環境家計簿_使用量（貼り付け用）'!$G:$G,'インターネット環境家計簿_使用量（貼り付け用）'!$A:$A,"金額",'インターネット環境家計簿_使用量（貼り付け用）'!$B:$B,LEFT(灯油!L$2,5)&amp;灯油!$B15)</f>
        <v>0</v>
      </c>
      <c r="L32" s="1">
        <f>SUMIFS('インターネット環境家計簿_使用量（貼り付け用）'!$G:$G,'インターネット環境家計簿_使用量（貼り付け用）'!$A:$A,"金額",'インターネット環境家計簿_使用量（貼り付け用）'!$B:$B,LEFT(灯油!M$2,5)&amp;灯油!$B15)</f>
        <v>0</v>
      </c>
      <c r="M32" s="1"/>
    </row>
    <row r="33" spans="2:13" x14ac:dyDescent="0.7"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x14ac:dyDescent="0.7">
      <c r="B34" t="s">
        <v>23</v>
      </c>
      <c r="C34" s="1">
        <f t="shared" ref="C34:F34" si="3">SUM(C21:C32)</f>
        <v>0</v>
      </c>
      <c r="D34" s="1">
        <f t="shared" si="3"/>
        <v>0</v>
      </c>
      <c r="E34" s="1">
        <f t="shared" si="3"/>
        <v>0</v>
      </c>
      <c r="F34" s="1">
        <f t="shared" si="3"/>
        <v>0</v>
      </c>
      <c r="G34" s="1">
        <f>SUM(G21:G32)</f>
        <v>0</v>
      </c>
      <c r="H34" s="1">
        <f t="shared" ref="H34:L34" si="4">SUM(H21:H32)</f>
        <v>0</v>
      </c>
      <c r="I34" s="1">
        <f t="shared" si="4"/>
        <v>0</v>
      </c>
      <c r="J34" s="1">
        <f t="shared" si="4"/>
        <v>0</v>
      </c>
      <c r="K34" s="1">
        <f t="shared" si="4"/>
        <v>0</v>
      </c>
      <c r="L34" s="1">
        <f t="shared" si="4"/>
        <v>0</v>
      </c>
      <c r="M34" s="1"/>
    </row>
    <row r="35" spans="2:13" x14ac:dyDescent="0.7"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x14ac:dyDescent="0.7">
      <c r="B36" t="s">
        <v>25</v>
      </c>
      <c r="C36" s="2" t="e">
        <f>C34/C17</f>
        <v>#DIV/0!</v>
      </c>
      <c r="D36" s="2" t="e">
        <f t="shared" ref="D36:L36" si="5">D34/D17</f>
        <v>#DIV/0!</v>
      </c>
      <c r="E36" s="2" t="e">
        <f t="shared" si="5"/>
        <v>#DIV/0!</v>
      </c>
      <c r="F36" s="2" t="e">
        <f t="shared" si="5"/>
        <v>#DIV/0!</v>
      </c>
      <c r="G36" s="2" t="e">
        <f t="shared" si="5"/>
        <v>#DIV/0!</v>
      </c>
      <c r="H36" s="2" t="e">
        <f t="shared" si="5"/>
        <v>#DIV/0!</v>
      </c>
      <c r="I36" s="2" t="e">
        <f t="shared" si="5"/>
        <v>#DIV/0!</v>
      </c>
      <c r="J36" s="2" t="e">
        <f t="shared" si="5"/>
        <v>#DIV/0!</v>
      </c>
      <c r="K36" s="2" t="e">
        <f t="shared" si="5"/>
        <v>#DIV/0!</v>
      </c>
      <c r="L36" s="2" t="e">
        <f t="shared" si="5"/>
        <v>#DIV/0!</v>
      </c>
      <c r="M36" s="2"/>
    </row>
    <row r="37" spans="2:13" x14ac:dyDescent="0.7">
      <c r="D37" s="1"/>
      <c r="E37" s="1"/>
      <c r="F37" s="1"/>
      <c r="G37" s="1"/>
      <c r="H37" s="1"/>
      <c r="I37" s="1"/>
      <c r="J37" s="1"/>
      <c r="K37" s="1"/>
    </row>
  </sheetData>
  <sheetProtection sheet="1" objects="1" scenarios="1"/>
  <phoneticPr fontId="1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AB8D82-A81F-468D-879B-C9B0E935AB19}">
          <x14:formula1>
            <xm:f>選択!$A$2:$A$22</xm:f>
          </x14:formula1>
          <xm:sqref>A2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13ab12-0155-4cf3-8ffd-64ae6d3b30c4" xsi:nil="true"/>
    <lcf76f155ced4ddcb4097134ff3c332f xmlns="3823087a-838c-44fb-aa20-81d5889e822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BB5270AA26E3F4DA18538B36468D86A" ma:contentTypeVersion="18" ma:contentTypeDescription="新しいドキュメントを作成します。" ma:contentTypeScope="" ma:versionID="ad0b33a520f1082fee9e625ecc211b18">
  <xsd:schema xmlns:xsd="http://www.w3.org/2001/XMLSchema" xmlns:xs="http://www.w3.org/2001/XMLSchema" xmlns:p="http://schemas.microsoft.com/office/2006/metadata/properties" xmlns:ns2="3823087a-838c-44fb-aa20-81d5889e8221" xmlns:ns3="4413ab12-0155-4cf3-8ffd-64ae6d3b30c4" targetNamespace="http://schemas.microsoft.com/office/2006/metadata/properties" ma:root="true" ma:fieldsID="bdfe9014316d2a8e19316af9bd175df9" ns2:_="" ns3:_="">
    <xsd:import namespace="3823087a-838c-44fb-aa20-81d5889e8221"/>
    <xsd:import namespace="4413ab12-0155-4cf3-8ffd-64ae6d3b30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3087a-838c-44fb-aa20-81d5889e8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a3a6a5b4-b231-415f-8370-eaa1bda67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3ab12-0155-4cf3-8ffd-64ae6d3b30c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61ce40b-aa7d-4267-bacc-0759d18550db}" ma:internalName="TaxCatchAll" ma:showField="CatchAllData" ma:web="4413ab12-0155-4cf3-8ffd-64ae6d3b30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DB47A9-C98A-484D-8EA2-088E6049F5C1}">
  <ds:schemaRefs>
    <ds:schemaRef ds:uri="http://schemas.microsoft.com/office/2006/metadata/properties"/>
    <ds:schemaRef ds:uri="http://schemas.microsoft.com/office/infopath/2007/PartnerControls"/>
    <ds:schemaRef ds:uri="4413ab12-0155-4cf3-8ffd-64ae6d3b30c4"/>
    <ds:schemaRef ds:uri="3823087a-838c-44fb-aa20-81d5889e8221"/>
  </ds:schemaRefs>
</ds:datastoreItem>
</file>

<file path=customXml/itemProps2.xml><?xml version="1.0" encoding="utf-8"?>
<ds:datastoreItem xmlns:ds="http://schemas.openxmlformats.org/officeDocument/2006/customXml" ds:itemID="{D1588FDE-A6D1-43E0-A65D-62F384E13A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2879DD-8F16-4D8C-86DF-6FCFB1E9A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23087a-838c-44fb-aa20-81d5889e8221"/>
    <ds:schemaRef ds:uri="4413ab12-0155-4cf3-8ffd-64ae6d3b30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★開始</vt:lpstr>
      <vt:lpstr>インターネット環境家計簿_使用量（貼り付け用）</vt:lpstr>
      <vt:lpstr>3年比較</vt:lpstr>
      <vt:lpstr>10年比較</vt:lpstr>
      <vt:lpstr>電気</vt:lpstr>
      <vt:lpstr>都市ガス</vt:lpstr>
      <vt:lpstr>LPガス</vt:lpstr>
      <vt:lpstr>水道</vt:lpstr>
      <vt:lpstr>灯油</vt:lpstr>
      <vt:lpstr>ガソリン</vt:lpstr>
      <vt:lpstr>軽油</vt:lpstr>
      <vt:lpstr>太陽光</vt:lpstr>
      <vt:lpstr>CO2</vt:lpstr>
      <vt:lpstr>選択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MITSUHARU KAWATE</dc:creator>
  <cp:lastModifiedBy>kawate mitsuharu</cp:lastModifiedBy>
  <dcterms:created xsi:type="dcterms:W3CDTF">2021-04-14T02:37:43Z</dcterms:created>
  <dcterms:modified xsi:type="dcterms:W3CDTF">2024-03-25T06:22:08Z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0x010100ABB5270AA26E3F4DA18538B36468D86A</vt:lpwstr>
  </property>
</Properties>
</file>